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2b14f7277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4b9b2a107d542b2"/>
    <x:sheet xmlns:r="http://schemas.openxmlformats.org/officeDocument/2006/relationships" name="Assumptions" sheetId="2" r:id="Rc1cd83e5df494581"/>
    <x:sheet xmlns:r="http://schemas.openxmlformats.org/officeDocument/2006/relationships" name="Corridors" sheetId="3" r:id="R494ecf2d44c64216"/>
    <x:sheet xmlns:r="http://schemas.openxmlformats.org/officeDocument/2006/relationships" name="Capital" sheetId="4" r:id="R5cd74d147b2d4b18"/>
    <x:sheet xmlns:r="http://schemas.openxmlformats.org/officeDocument/2006/relationships" name="Funding" sheetId="5" r:id="R18c0788ea90f4adb"/>
    <x:sheet xmlns:r="http://schemas.openxmlformats.org/officeDocument/2006/relationships" name="Cash plan" sheetId="6" r:id="R441abbc784c04f4d"/>
    <x:sheet xmlns:r="http://schemas.openxmlformats.org/officeDocument/2006/relationships" name="Maintenance" sheetId="7" r:id="Rdbe17b983fbe4c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$#,##0;($#,##0);&quot;-&quot;"/>
    <x:numFmt numFmtId="201" formatCode="0"/>
    <x:numFmt numFmtId="202" formatCode="0.0%;(0.0%);&quot;-&quot;"/>
    <x:numFmt numFmtId="203" formatCode="#,##0;(#,##0);&quot;-&quot;"/>
    <x:numFmt numFmtId="204" formatCode="0.00;(0.00);&quot;-&quot;"/>
    <x:numFmt numFmtId="205" formatCode="0.00"/>
    <x:numFmt numFmtId="206" formatCode="0.00&quot;x&quot;"/>
  </x:numFmts>
  <x:fonts count="20">
    <x:font>
      <x:sz val="11"/>
      <x:name val="Carlito"/>
    </x:font>
    <x:font>
      <x:sz val="10"/>
      <x:color rgb="FF1E3027"/>
      <x:name val="Arial"/>
    </x:font>
    <x:font>
      <x:b/>
      <x:sz val="17"/>
      <x:color rgb="FF173F34"/>
      <x:name val="Arial"/>
    </x:font>
    <x:font>
      <x:sz val="10"/>
      <x:color rgb="FF53665C"/>
      <x:name val="Arial"/>
    </x:font>
    <x:font>
      <x:sz val="10"/>
      <x:color rgb="FF0000FF"/>
      <x:name val="Arial"/>
    </x:font>
    <x:font>
      <x:sz val="10"/>
      <x:color rgb="FF000000"/>
      <x:name val="Arial"/>
    </x:font>
    <x:font>
      <x:sz val="10"/>
      <x:color rgb="FF008000"/>
      <x:name val="Arial"/>
    </x:font>
    <x:font>
      <x:b/>
      <x:sz val="10"/>
      <x:color rgb="FF1E3027"/>
      <x:name val="Arial"/>
    </x:font>
    <x:font>
      <x:b/>
      <x:sz val="10"/>
      <x:color rgb="FF000000"/>
      <x:name val="Arial"/>
    </x:font>
    <x:font>
      <x:b/>
      <x:i/>
      <x:sz val="10"/>
      <x:color rgb="FF1E3027"/>
      <x:name val="Arial"/>
    </x:font>
    <x:font>
      <x:b/>
      <x:i/>
      <x:sz val="10"/>
      <x:color rgb="FF000000"/>
      <x:name val="Arial"/>
    </x:font>
    <x:font>
      <x:i/>
      <x:sz val="10"/>
      <x:color rgb="FF1E3027"/>
      <x:name val="Arial"/>
    </x:font>
    <x:font>
      <x:i/>
      <x:sz val="10"/>
      <x:color rgb="FF0000FF"/>
      <x:name val="Arial"/>
    </x:font>
    <x:font>
      <x:b/>
      <x:sz val="10"/>
      <x:color rgb="FFFFFFFF"/>
      <x:name val="Arial"/>
    </x:font>
    <x:font>
      <x:sz val="9"/>
      <x:color rgb="FF008000"/>
      <x:name val="Arial"/>
    </x:font>
    <x:font>
      <x:b/>
      <x:sz val="10"/>
      <x:color rgb="FF008000"/>
      <x:name val="Arial"/>
    </x:font>
    <x:font>
      <x:i/>
      <x:sz val="10"/>
      <x:color rgb="FF008000"/>
      <x:name val="Arial"/>
    </x:font>
    <x:font>
      <x:i/>
      <x:sz val="10"/>
      <x:color rgb="FF000000"/>
      <x:name val="Arial"/>
    </x:font>
    <x:font>
      <x:sz val="10"/>
      <x:color rgb="FF173F34"/>
      <x:name val="Arial"/>
    </x:font>
    <x:font>
      <x:b/>
      <x:sz val="10"/>
      <x:color rgb="FF173F34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E7EEE6"/>
      </x:patternFill>
    </x:fill>
    <x:fill>
      <x:patternFill patternType="solid">
        <x:fgColor rgb="FF173F34"/>
      </x:patternFill>
    </x:fill>
    <x:fill>
      <x:patternFill patternType="solid">
        <x:fgColor rgb="FFFFFFFF"/>
      </x:patternFill>
    </x:fill>
    <x:fill>
      <x:patternFill patternType="solid">
        <x:fgColor rgb="FFF2F5EF"/>
      </x:patternFill>
    </x:fill>
  </x:fills>
  <x:borders count="2">
    <x:border/>
    <x:border>
      <x:top style="thin">
        <x:color rgb="FF173F34"/>
      </x:top>
    </x:border>
  </x:borders>
  <x:cellStyleXfs count="1">
    <x:xf numFmtId="0" fontId="0" fillId="0" borderId="0"/>
  </x:cellStyleXfs>
  <x:cellXfs count="13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200" fontId="5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/>
    </x:xf>
    <x:xf numFmtId="200" fontId="7" fillId="2" borderId="0" xfId="0" applyNumberFormat="1" applyFont="1" applyFill="1" applyBorder="1" applyAlignment="1">
      <x:alignment vertical="center"/>
    </x:xf>
    <x:xf numFmtId="200" fontId="8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 wrapText="1"/>
    </x:xf>
    <x:xf numFmtId="200" fontId="7" fillId="2" borderId="0" xfId="0" applyNumberFormat="1" applyFont="1" applyFill="1" applyBorder="1" applyAlignment="1">
      <x:alignment vertical="center" wrapText="1"/>
    </x:xf>
    <x:xf numFmtId="200" fontId="8" fillId="2" borderId="0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/>
    </x:xf>
    <x:xf numFmtId="202" fontId="8" fillId="2" borderId="0" xfId="0" applyNumberFormat="1" applyFont="1" applyFill="1" applyBorder="1" applyAlignment="1">
      <x:alignment vertical="center" wrapText="1"/>
    </x:xf>
    <x:xf numFmtId="202" fontId="4" fillId="0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vertical="center" wrapText="1"/>
    </x:xf>
    <x:xf numFmtId="200" fontId="9" fillId="2" borderId="0" xfId="0" applyNumberFormat="1" applyFont="1" applyFill="1" applyBorder="1" applyAlignment="1">
      <x:alignment vertical="center" wrapText="1"/>
    </x:xf>
    <x:xf numFmtId="202" fontId="10" fillId="2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vertical="center"/>
    </x:xf>
    <x:xf numFmtId="200" fontId="11" fillId="0" borderId="0" xfId="0" applyNumberFormat="1" applyFont="1" applyFill="1" applyBorder="1" applyAlignment="1">
      <x:alignment vertical="center"/>
    </x:xf>
    <x:xf numFmtId="202" fontId="12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200" fontId="1" fillId="3" borderId="0" xfId="0" applyNumberFormat="1" applyFont="1" applyFill="1" applyBorder="1" applyAlignment="1">
      <x:alignment vertical="center" wrapText="1"/>
    </x:xf>
    <x:xf numFmtId="0" fontId="13" fillId="3" borderId="0" xfId="0" applyNumberFormat="1" applyFont="1" applyFill="1" applyBorder="1" applyAlignment="1">
      <x:alignment vertical="center" wrapText="1"/>
    </x:xf>
    <x:xf numFmtId="200" fontId="13" fillId="3" borderId="0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3" fontId="4" fillId="0" borderId="0" xfId="0" applyNumberFormat="1" applyFont="1" applyFill="1" applyBorder="1" applyAlignment="1">
      <x:alignment vertical="center" wrapText="1"/>
    </x:xf>
    <x:xf numFmtId="202" fontId="4" fillId="0" borderId="0" xfId="0" applyNumberFormat="1" applyFont="1" applyFill="1" applyBorder="1" applyAlignment="1">
      <x:alignment vertical="center" wrapText="1"/>
    </x:xf>
    <x:xf numFmtId="204" fontId="4" fillId="0" borderId="0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200" fontId="4" fillId="4" borderId="0" xfId="0" applyNumberFormat="1" applyFont="1" applyFill="1" applyBorder="1" applyAlignment="1">
      <x:alignment vertical="center"/>
    </x:xf>
    <x:xf numFmtId="200" fontId="5" fillId="4" borderId="0" xfId="0" applyNumberFormat="1" applyFont="1" applyFill="1" applyBorder="1" applyAlignment="1">
      <x:alignment vertical="center"/>
    </x:xf>
    <x:xf numFmtId="200" fontId="6" fillId="4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4" fillId="4" borderId="0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/>
    </x:xf>
    <x:xf numFmtId="200" fontId="1" fillId="5" borderId="0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vertical="center"/>
    </x:xf>
    <x:xf numFmtId="200" fontId="5" fillId="5" borderId="0" xfId="0" applyNumberFormat="1" applyFont="1" applyFill="1" applyBorder="1" applyAlignment="1">
      <x:alignment vertical="center"/>
    </x:xf>
    <x:xf numFmtId="200" fontId="6" fillId="5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 wrapText="1"/>
    </x:xf>
    <x:xf numFmtId="200" fontId="1" fillId="5" borderId="0" xfId="0" applyNumberFormat="1" applyFont="1" applyFill="1" applyBorder="1" applyAlignment="1">
      <x:alignment vertical="center" wrapText="1"/>
    </x:xf>
    <x:xf numFmtId="200" fontId="4" fillId="5" borderId="0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 applyAlignment="1">
      <x:alignment vertical="center" wrapText="1"/>
    </x:xf>
    <x:xf numFmtId="200" fontId="6" fillId="5" borderId="0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vertical="center"/>
    </x:xf>
    <x:xf numFmtId="200" fontId="7" fillId="2" borderId="1" xfId="0" applyNumberFormat="1" applyFont="1" applyFill="1" applyBorder="1" applyAlignment="1">
      <x:alignment vertical="center"/>
    </x:xf>
    <x:xf numFmtId="200" fontId="8" fillId="2" borderId="1" xfId="0" applyNumberFormat="1" applyFont="1" applyFill="1" applyBorder="1" applyAlignment="1">
      <x:alignment vertical="center"/>
    </x:xf>
    <x:xf numFmtId="203" fontId="4" fillId="4" borderId="0" xfId="0" applyNumberFormat="1" applyFont="1" applyFill="1" applyBorder="1" applyAlignment="1">
      <x:alignment vertical="center" wrapText="1"/>
    </x:xf>
    <x:xf numFmtId="203" fontId="5" fillId="4" borderId="0" xfId="0" applyNumberFormat="1" applyFont="1" applyFill="1" applyBorder="1" applyAlignment="1">
      <x:alignment vertical="center" wrapText="1"/>
    </x:xf>
    <x:xf numFmtId="203" fontId="4" fillId="5" borderId="0" xfId="0" applyNumberFormat="1" applyFont="1" applyFill="1" applyBorder="1" applyAlignment="1">
      <x:alignment vertical="center" wrapText="1"/>
    </x:xf>
    <x:xf numFmtId="203" fontId="5" fillId="5" borderId="0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/>
    </x:xf>
    <x:xf numFmtId="203" fontId="8" fillId="2" borderId="1" xfId="0" applyNumberFormat="1" applyFont="1" applyFill="1" applyBorder="1" applyAlignment="1">
      <x:alignment vertical="center"/>
    </x:xf>
    <x:xf numFmtId="203" fontId="7" fillId="2" borderId="1" xfId="0" applyNumberFormat="1" applyFont="1" applyFill="1" applyBorder="1" applyAlignment="1">
      <x:alignment vertical="center"/>
    </x:xf>
    <x:xf numFmtId="204" fontId="5" fillId="4" borderId="0" xfId="0" applyNumberFormat="1" applyFont="1" applyFill="1" applyBorder="1" applyAlignment="1">
      <x:alignment vertical="center" wrapText="1"/>
    </x:xf>
    <x:xf numFmtId="204" fontId="5" fillId="5" borderId="0" xfId="0" applyNumberFormat="1" applyFont="1" applyFill="1" applyBorder="1" applyAlignment="1">
      <x:alignment vertical="center" wrapText="1"/>
    </x:xf>
    <x:xf numFmtId="204" fontId="1" fillId="0" borderId="0" xfId="0" applyNumberFormat="1" applyFont="1" applyFill="1" applyBorder="1" applyAlignment="1">
      <x:alignment vertical="center"/>
    </x:xf>
    <x:xf numFmtId="204" fontId="8" fillId="2" borderId="1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200" fontId="5" fillId="2" borderId="0" xfId="0" applyNumberFormat="1" applyFont="1" applyFill="1" applyBorder="1" applyAlignment="1">
      <x:alignment vertical="center" wrapText="1"/>
    </x:xf>
    <x:xf numFmtId="200" fontId="1" fillId="2" borderId="0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vertical="center" wrapText="1"/>
    </x:xf>
    <x:xf numFmtId="200" fontId="8" fillId="2" borderId="1" xfId="0" applyNumberFormat="1" applyFont="1" applyFill="1" applyBorder="1" applyAlignment="1">
      <x:alignment vertical="center" wrapText="1"/>
    </x:xf>
    <x:xf numFmtId="200" fontId="7" fillId="2" borderId="1" xfId="0" applyNumberFormat="1" applyFont="1" applyFill="1" applyBorder="1" applyAlignment="1">
      <x:alignment vertical="center" wrapText="1"/>
    </x:xf>
    <x:xf numFmtId="200" fontId="6" fillId="2" borderId="0" xfId="0" applyNumberFormat="1" applyFont="1" applyFill="1" applyBorder="1" applyAlignment="1">
      <x:alignment vertical="center" wrapText="1"/>
    </x:xf>
    <x:xf numFmtId="200" fontId="15" fillId="2" borderId="0" xfId="0" applyNumberFormat="1" applyFont="1" applyFill="1" applyBorder="1" applyAlignment="1">
      <x:alignment vertical="center" wrapText="1"/>
    </x:xf>
    <x:xf numFmtId="200" fontId="15" fillId="2" borderId="1" xfId="0" applyNumberFormat="1" applyFont="1" applyFill="1" applyBorder="1" applyAlignment="1">
      <x:alignment vertical="center" wrapText="1"/>
    </x:xf>
    <x:xf numFmtId="204" fontId="6" fillId="0" borderId="0" xfId="0" applyNumberFormat="1" applyFont="1" applyFill="1" applyBorder="1" applyAlignment="1">
      <x:alignment vertical="center" wrapText="1"/>
    </x:xf>
    <x:xf numFmtId="205" fontId="5" fillId="0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 wrapText="1"/>
    </x:xf>
    <x:xf numFmtId="202" fontId="12" fillId="0" borderId="0" xfId="0" applyNumberFormat="1" applyFont="1" applyFill="1" applyBorder="1" applyAlignment="1">
      <x:alignment vertical="center" wrapText="1"/>
    </x:xf>
    <x:xf numFmtId="205" fontId="5" fillId="0" borderId="0" xfId="0" applyNumberFormat="1" applyFont="1" applyFill="1" applyBorder="1" applyAlignment="1">
      <x:alignment vertical="center" wrapText="1"/>
    </x:xf>
    <x:xf numFmtId="200" fontId="6" fillId="2" borderId="0" xfId="0" applyNumberFormat="1" applyFont="1" applyFill="1" applyBorder="1" applyAlignment="1">
      <x:alignment vertical="center"/>
    </x:xf>
    <x:xf numFmtId="200" fontId="15" fillId="2" borderId="0" xfId="0" applyNumberFormat="1" applyFont="1" applyFill="1" applyBorder="1" applyAlignment="1">
      <x:alignment vertical="center"/>
    </x:xf>
    <x:xf numFmtId="200" fontId="15" fillId="2" borderId="1" xfId="0" applyNumberFormat="1" applyFont="1" applyFill="1" applyBorder="1" applyAlignment="1">
      <x:alignment vertical="center"/>
    </x:xf>
    <x:xf numFmtId="202" fontId="6" fillId="0" borderId="0" xfId="0" applyNumberFormat="1" applyFont="1" applyFill="1" applyBorder="1" applyAlignment="1">
      <x:alignment vertical="center"/>
    </x:xf>
    <x:xf numFmtId="202" fontId="16" fillId="0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0" fontId="13" fillId="3" borderId="0" xfId="0" applyNumberFormat="1" applyFont="1" applyFill="1" applyBorder="1" applyAlignment="1">
      <x:alignment vertical="center"/>
    </x:xf>
    <x:xf numFmtId="206" fontId="5" fillId="0" borderId="0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206" fontId="17" fillId="0" borderId="0" xfId="0" applyNumberFormat="1" applyFont="1" applyFill="1" applyBorder="1" applyAlignment="1">
      <x:alignment vertical="center"/>
    </x:xf>
    <x:xf numFmtId="202" fontId="17" fillId="0" borderId="0" xfId="0" applyNumberFormat="1" applyFont="1" applyFill="1" applyBorder="1" applyAlignment="1">
      <x:alignment vertical="center"/>
    </x:xf>
    <x:xf numFmtId="0" fontId="11" fillId="2" borderId="0" xfId="0" applyNumberFormat="1" applyFont="1" applyFill="1" applyBorder="1" applyAlignment="1">
      <x:alignment vertical="center"/>
    </x:xf>
    <x:xf numFmtId="200" fontId="11" fillId="2" borderId="0" xfId="0" applyNumberFormat="1" applyFont="1" applyFill="1" applyBorder="1" applyAlignment="1">
      <x:alignment vertical="center"/>
    </x:xf>
    <x:xf numFmtId="206" fontId="17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vertical="center"/>
    </x:xf>
    <x:xf numFmtId="200" fontId="9" fillId="2" borderId="0" xfId="0" applyNumberFormat="1" applyFont="1" applyFill="1" applyBorder="1" applyAlignment="1">
      <x:alignment vertical="center"/>
    </x:xf>
    <x:xf numFmtId="206" fontId="10" fillId="2" borderId="0" xfId="0" applyNumberFormat="1" applyFont="1" applyFill="1" applyBorder="1" applyAlignment="1">
      <x:alignment vertical="center"/>
    </x:xf>
    <x:xf numFmtId="0" fontId="9" fillId="2" borderId="1" xfId="0" applyNumberFormat="1" applyFont="1" applyFill="1" applyBorder="1" applyAlignment="1">
      <x:alignment vertical="center"/>
    </x:xf>
    <x:xf numFmtId="200" fontId="9" fillId="2" borderId="1" xfId="0" applyNumberFormat="1" applyFont="1" applyFill="1" applyBorder="1" applyAlignment="1">
      <x:alignment vertical="center"/>
    </x:xf>
    <x:xf numFmtId="206" fontId="10" fillId="2" borderId="1" xfId="0" applyNumberFormat="1" applyFont="1" applyFill="1" applyBorder="1" applyAlignment="1">
      <x:alignment vertical="center"/>
    </x:xf>
    <x:xf numFmtId="202" fontId="17" fillId="2" borderId="0" xfId="0" applyNumberFormat="1" applyFont="1" applyFill="1" applyBorder="1" applyAlignment="1">
      <x:alignment vertical="center"/>
    </x:xf>
    <x:xf numFmtId="202" fontId="10" fillId="2" borderId="0" xfId="0" applyNumberFormat="1" applyFont="1" applyFill="1" applyBorder="1" applyAlignment="1">
      <x:alignment vertical="center"/>
    </x:xf>
    <x:xf numFmtId="202" fontId="10" fillId="2" borderId="1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7" fillId="0" borderId="0" xfId="0" applyNumberFormat="1" applyFont="1" applyFill="1" applyBorder="1" applyAlignment="1">
      <x:alignment vertical="center" wrapText="1"/>
    </x:xf>
    <x:xf numFmtId="202" fontId="11" fillId="0" borderId="0" xfId="0" applyNumberFormat="1" applyFont="1" applyFill="1" applyBorder="1" applyAlignment="1">
      <x:alignment vertical="center" wrapText="1"/>
    </x:xf>
    <x:xf numFmtId="200" fontId="11" fillId="0" borderId="0" xfId="0" applyNumberFormat="1" applyFont="1" applyFill="1" applyBorder="1" applyAlignment="1">
      <x:alignment vertical="center" wrapText="1"/>
    </x:xf>
    <x:xf numFmtId="202" fontId="6" fillId="0" borderId="0" xfId="0" applyNumberFormat="1" applyFont="1" applyFill="1" applyBorder="1" applyAlignment="1">
      <x:alignment vertical="center" wrapText="1"/>
    </x:xf>
    <x:xf numFmtId="202" fontId="16" fillId="0" borderId="0" xfId="0" applyNumberFormat="1" applyFont="1" applyFill="1" applyBorder="1" applyAlignment="1">
      <x:alignment vertical="center" wrapText="1"/>
    </x:xf>
    <x:xf numFmtId="205" fontId="8" fillId="2" borderId="1" xfId="0" applyNumberFormat="1" applyFont="1" applyFill="1" applyBorder="1" applyAlignment="1">
      <x:alignment vertical="center" wrapText="1"/>
    </x:xf>
    <x:xf numFmtId="205" fontId="7" fillId="2" borderId="1" xfId="0" applyNumberFormat="1" applyFont="1" applyFill="1" applyBorder="1" applyAlignment="1">
      <x:alignment vertical="center" wrapText="1"/>
    </x:xf>
    <x:xf numFmtId="0" fontId="18" fillId="0" borderId="0" xfId="0" applyNumberFormat="1" applyFont="1" applyFill="1" applyBorder="1" applyAlignment="1">
      <x:alignment vertical="center"/>
    </x:xf>
    <x:xf numFmtId="200" fontId="18" fillId="0" borderId="0" xfId="0" applyNumberFormat="1" applyFont="1" applyFill="1" applyBorder="1" applyAlignment="1">
      <x:alignment vertical="center"/>
    </x:xf>
    <x:xf numFmtId="200" fontId="18" fillId="0" borderId="0" xfId="0" applyNumberFormat="1" applyFont="1" applyFill="1" applyBorder="1" applyAlignment="1">
      <x:alignment vertical="center" wrapText="1"/>
    </x:xf>
    <x:xf numFmtId="204" fontId="18" fillId="0" borderId="0" xfId="0" applyNumberFormat="1" applyFont="1" applyFill="1" applyBorder="1" applyAlignment="1">
      <x:alignment vertical="center" wrapText="1"/>
    </x:xf>
    <x:xf numFmtId="200" fontId="18" fillId="2" borderId="0" xfId="0" applyNumberFormat="1" applyFont="1" applyFill="1" applyBorder="1" applyAlignment="1">
      <x:alignment vertical="center" wrapText="1"/>
    </x:xf>
    <x:xf numFmtId="200" fontId="19" fillId="2" borderId="0" xfId="0" applyNumberFormat="1" applyFont="1" applyFill="1" applyBorder="1" applyAlignment="1">
      <x:alignment vertical="center" wrapText="1"/>
    </x:xf>
    <x:xf numFmtId="200" fontId="19" fillId="2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9a45530a54040" /><Relationship Type="http://schemas.openxmlformats.org/officeDocument/2006/relationships/theme" Target="/xl/theme/theme1.xml" Id="R51314d44e3a94186" /><Relationship Type="http://schemas.openxmlformats.org/officeDocument/2006/relationships/sharedStrings" Target="/xl/sharedStrings.xml" Id="Rb803fd2cd96f491a" /><Relationship Type="http://schemas.openxmlformats.org/officeDocument/2006/relationships/worksheet" Target="/xl/worksheets/sheet1.xml" Id="R14b9b2a107d542b2" /><Relationship Type="http://schemas.openxmlformats.org/officeDocument/2006/relationships/worksheet" Target="/xl/worksheets/sheet2.xml" Id="Rc1cd83e5df494581" /><Relationship Type="http://schemas.openxmlformats.org/officeDocument/2006/relationships/worksheet" Target="/xl/worksheets/sheet3.xml" Id="R494ecf2d44c64216" /><Relationship Type="http://schemas.openxmlformats.org/officeDocument/2006/relationships/worksheet" Target="/xl/worksheets/sheet4.xml" Id="R5cd74d147b2d4b18" /><Relationship Type="http://schemas.openxmlformats.org/officeDocument/2006/relationships/worksheet" Target="/xl/worksheets/sheet5.xml" Id="R18c0788ea90f4adb" /><Relationship Type="http://schemas.openxmlformats.org/officeDocument/2006/relationships/worksheet" Target="/xl/worksheets/sheet6.xml" Id="R441abbc784c04f4d" /><Relationship Type="http://schemas.openxmlformats.org/officeDocument/2006/relationships/worksheet" Target="/xl/worksheets/sheet7.xml" Id="Rdbe17b983fbe4c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73F34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24" hidden="0" customWidth="1"/>
    <x:col min="5" max="5" width="4" hidden="0" customWidth="1"/>
    <x:col min="6" max="6" width="68" hidden="0" customWidth="1"/>
  </x:cols>
  <x:sheetData>
    <x:row r="1" ht="23" customHeight="1">
      <x:c r="A1" s="2"/>
      <x:c r="B1" s="2"/>
      <x:c r="C1" s="2"/>
      <x:c r="D1" s="2"/>
      <x:c r="E1" s="2"/>
      <x:c r="F1" s="2"/>
    </x:row>
    <x:row r="2" ht="32" customHeight="1">
      <x:c r="A2" s="2"/>
      <x:c r="B2" s="2"/>
      <x:c r="C2" s="4" t="str">
        <x:v>MainMilieu | infrastructure business case</x:v>
      </x:c>
      <x:c r="D2" s="4"/>
      <x:c r="E2" s="4"/>
      <x:c r="F2" s="4"/>
    </x:row>
    <x:row r="3" ht="35" customHeight="1">
      <x:c r="A3" s="2"/>
      <x:c r="B3" s="2"/>
      <x:c r="C3" s="5" t="str">
        <x:v>Planning estimate revised 15 September 2026. All dollars USD. Open Assumptions to select a case and edit rates, quantities, phasing or funding inputs.</x:v>
      </x:c>
      <x:c r="D3" s="5"/>
      <x:c r="E3" s="5"/>
      <x:c r="F3" s="5"/>
    </x:row>
    <x:row r="4" ht="23" customHeight="1">
      <x:c r="A4" s="2"/>
      <x:c r="B4" s="2"/>
      <x:c r="C4" s="2"/>
      <x:c r="D4" s="2"/>
      <x:c r="E4" s="2"/>
      <x:c r="F4" s="10" t="str">
        <x:f>'Assumptions'!F5</x:f>
        <x:v>Base</x:v>
      </x:c>
    </x:row>
    <x:row r="5" ht="23" customHeight="1">
      <x:c r="A5" s="2"/>
      <x:c r="B5" s="2"/>
      <x:c r="C5" s="2" t="str">
        <x:v>Selected case</x:v>
      </x:c>
      <x:c r="D5" s="10" t="str">
        <x:f>'Assumptions'!F5</x:f>
        <x:v>Base</x:v>
      </x:c>
      <x:c r="E5" s="2"/>
      <x:c r="F5" s="2"/>
    </x:row>
    <x:row r="6" ht="23" customHeight="1">
      <x:c r="A6" s="2"/>
      <x:c r="B6" s="2"/>
      <x:c r="C6" s="2"/>
      <x:c r="D6" s="6"/>
      <x:c r="E6" s="6"/>
      <x:c r="F6" s="6"/>
    </x:row>
    <x:row r="7" ht="42" customHeight="1">
      <x:c r="A7" s="2"/>
      <x:c r="B7" s="2"/>
      <x:c r="C7" s="3" t="str">
        <x:v>Measured corridor miles</x:v>
      </x:c>
      <x:c r="D7" s="129" t="n">
        <x:f>'Corridors'!F20</x:f>
        <x:v>17.3751742844882</x:v>
      </x:c>
      <x:c r="E7" s="30"/>
      <x:c r="F7" s="30" t="str">
        <x:v>13 priced route segments, including the Division concept extension.</x:v>
      </x:c>
    </x:row>
    <x:row r="8" ht="42" customHeight="1">
      <x:c r="A8" s="2"/>
      <x:c r="B8" s="2"/>
      <x:c r="C8" s="3" t="str">
        <x:v>Shared-use-path miles</x:v>
      </x:c>
      <x:c r="D8" s="129" t="n">
        <x:f>'Corridors'!I20/5280</x:f>
        <x:v>23.712387484268437</x:v>
      </x:c>
      <x:c r="E8" s="30"/>
      <x:c r="F8" s="30" t="str">
        <x:v>Both sides of Main and Grape to Cleveland; both sides of McKinley Grape–Main.</x:v>
      </x:c>
    </x:row>
    <x:row r="9" ht="42" customHeight="1">
      <x:c r="A9" s="2"/>
      <x:c r="B9" s="2"/>
      <x:c r="C9" s="3" t="str">
        <x:v>Opposite-side sidewalk miles</x:v>
      </x:c>
      <x:c r="D9" s="129" t="n">
        <x:f>'Corridors'!J20/5280</x:f>
        <x:v>11.037961084707968</x:v>
      </x:c>
      <x:c r="E9" s="30"/>
      <x:c r="F9" s="30" t="str">
        <x:v>Other priced corridors have a shared path plus opposite-side sidewalk.</x:v>
      </x:c>
    </x:row>
    <x:row r="10" ht="23" customHeight="1">
      <x:c r="A10" s="2"/>
      <x:c r="B10" s="2"/>
      <x:c r="C10" s="2"/>
      <x:c r="D10" s="6"/>
      <x:c r="E10" s="6"/>
      <x:c r="F10" s="6"/>
    </x:row>
    <x:row r="11" ht="23" customHeight="1">
      <x:c r="A11" s="2"/>
      <x:c r="B11" s="2"/>
      <x:c r="C11" s="2"/>
      <x:c r="D11" s="6"/>
      <x:c r="E11" s="6"/>
      <x:c r="F11" s="6"/>
    </x:row>
    <x:row r="12" ht="42" customHeight="1">
      <x:c r="A12" s="2"/>
      <x:c r="B12" s="2"/>
      <x:c r="C12" s="82" t="str">
        <x:v>Net incremental network capital</x:v>
      </x:c>
      <x:c r="D12" s="132" t="n">
        <x:f>'Capital'!D24</x:f>
        <x:v>63991870.025112525</x:v>
      </x:c>
      <x:c r="E12" s="84"/>
      <x:c r="F12" s="84" t="str">
        <x:v>2026 dollars, after provisional frontage-overlap credit.</x:v>
      </x:c>
    </x:row>
    <x:row r="13" ht="42" customHeight="1">
      <x:c r="A13" s="2"/>
      <x:c r="B13" s="2"/>
      <x:c r="C13" s="3" t="str">
        <x:v>Three developments and on-site energy</x:v>
      </x:c>
      <x:c r="D13" s="128" t="n">
        <x:f>SUM('Capital'!D27:D28)</x:f>
        <x:v>22900000</x:v>
      </x:c>
      <x:c r="E13" s="30"/>
      <x:c r="F13" s="30" t="str">
        <x:v>Original three-site program retained.</x:v>
      </x:c>
    </x:row>
    <x:row r="14" ht="42" customHeight="1">
      <x:c r="A14" s="2"/>
      <x:c r="B14" s="2"/>
      <x:c r="C14" s="82" t="str">
        <x:v>Combined program capital</x:v>
      </x:c>
      <x:c r="D14" s="132" t="n">
        <x:f>'Capital'!D29</x:f>
        <x:v>86891870.02511252</x:v>
      </x:c>
      <x:c r="E14" s="84"/>
      <x:c r="F14" s="84" t="str">
        <x:v>2026 dollars; no schedule inflation or grant bridge cost.</x:v>
      </x:c>
    </x:row>
    <x:row r="15" ht="23" customHeight="1">
      <x:c r="A15" s="2"/>
      <x:c r="B15" s="2"/>
      <x:c r="C15" s="2"/>
      <x:c r="D15" s="6"/>
      <x:c r="E15" s="6"/>
      <x:c r="F15" s="6"/>
    </x:row>
    <x:row r="16" ht="23" customHeight="1">
      <x:c r="A16" s="2"/>
      <x:c r="B16" s="2"/>
      <x:c r="C16" s="2"/>
      <x:c r="D16" s="6"/>
      <x:c r="E16" s="6"/>
      <x:c r="F16" s="6"/>
    </x:row>
    <x:row r="17" ht="42" customHeight="1">
      <x:c r="A17" s="2"/>
      <x:c r="B17" s="2"/>
      <x:c r="C17" s="3" t="str">
        <x:v>Proposed private / institutional capital</x:v>
      </x:c>
      <x:c r="D17" s="128" t="n">
        <x:f>'Funding'!D22</x:f>
        <x:v>29885965.30582372</x:v>
      </x:c>
      <x:c r="E17" s="30"/>
      <x:c r="F17" s="30" t="str">
        <x:v>Requirements allocated to sponsor, operator and beneficiary capital.</x:v>
      </x:c>
    </x:row>
    <x:row r="18" ht="42" customHeight="1">
      <x:c r="A18" s="2"/>
      <x:c r="B18" s="2"/>
      <x:c r="C18" s="82" t="str">
        <x:v>Proposed public capital</x:v>
      </x:c>
      <x:c r="D18" s="132" t="n">
        <x:f>'Funding'!D23</x:f>
        <x:v>57005904.7192888</x:v>
      </x:c>
      <x:c r="E18" s="84"/>
      <x:c r="F18" s="84" t="str">
        <x:v>Federal and partner public capital, capacity-tested TIF and RTC targets.</x:v>
      </x:c>
    </x:row>
    <x:row r="19" ht="42" customHeight="1">
      <x:c r="A19" s="2"/>
      <x:c r="B19" s="2"/>
      <x:c r="C19" s="3" t="str">
        <x:v>Three-site net TIF capacity</x:v>
      </x:c>
      <x:c r="D19" s="128" t="n">
        <x:f>'Funding'!D10</x:f>
        <x:v>1162815.1979431587</x:v>
      </x:c>
      <x:c r="E19" s="30"/>
      <x:c r="F19" s="30" t="str">
        <x:v>Source plan is capped at modeled capacity; district verification and approval required.</x:v>
      </x:c>
    </x:row>
    <x:row r="20" ht="23" customHeight="1">
      <x:c r="A20" s="2"/>
      <x:c r="B20" s="2"/>
      <x:c r="C20" s="2"/>
      <x:c r="D20" s="6"/>
      <x:c r="E20" s="6"/>
      <x:c r="F20" s="6"/>
    </x:row>
    <x:row r="21" ht="23" customHeight="1">
      <x:c r="A21" s="2"/>
      <x:c r="B21" s="2"/>
      <x:c r="C21" s="2"/>
      <x:c r="D21" s="6"/>
      <x:c r="E21" s="6"/>
      <x:c r="F21" s="6"/>
    </x:row>
    <x:row r="22" ht="42" customHeight="1">
      <x:c r="A22" s="2"/>
      <x:c r="B22" s="2"/>
      <x:c r="C22" s="82" t="str">
        <x:v>Scheduled capital and financing</x:v>
      </x:c>
      <x:c r="D22" s="132" t="n">
        <x:f>'Cash plan'!D24</x:f>
        <x:v>97463026.3661979</x:v>
      </x:c>
      <x:c r="E22" s="84"/>
      <x:c r="F22" s="84" t="str">
        <x:v>2027–2031 expenditure-year dollars, including conditional grant bridge costs.</x:v>
      </x:c>
    </x:row>
    <x:row r="23" ht="42" customHeight="1">
      <x:c r="A23" s="2"/>
      <x:c r="B23" s="2"/>
      <x:c r="C23" s="3" t="str">
        <x:v>Peak reimbursement bridge draw</x:v>
      </x:c>
      <x:c r="D23" s="128" t="n">
        <x:f>'Funding'!D33</x:f>
        <x:v>4589508.919176381</x:v>
      </x:c>
      <x:c r="E23" s="30"/>
      <x:c r="F23" s="30" t="str">
        <x:v>Six-month average lag, within the proposed $9m revolving line.</x:v>
      </x:c>
    </x:row>
    <x:row r="24" ht="23" customHeight="1">
      <x:c r="A24" s="2"/>
      <x:c r="B24" s="2"/>
      <x:c r="C24" s="2"/>
      <x:c r="D24" s="6"/>
      <x:c r="E24" s="6"/>
      <x:c r="F24" s="6"/>
    </x:row>
    <x:row r="25" ht="23" customHeight="1">
      <x:c r="A25" s="2"/>
      <x:c r="B25" s="2"/>
      <x:c r="C25" s="2"/>
      <x:c r="D25" s="6"/>
      <x:c r="E25" s="6"/>
      <x:c r="F25" s="6"/>
    </x:row>
    <x:row r="26" ht="42" customHeight="1">
      <x:c r="A26" s="2"/>
      <x:c r="B26" s="2"/>
      <x:c r="C26" s="3" t="str">
        <x:v>Annual routine network operations</x:v>
      </x:c>
      <x:c r="D26" s="128" t="n">
        <x:f>'Maintenance'!D13</x:f>
        <x:v>471696.159197935</x:v>
      </x:c>
      <x:c r="E26" s="30"/>
      <x:c r="F26" s="30" t="str">
        <x:v>Full operation, 2026 dollars.</x:v>
      </x:c>
    </x:row>
    <x:row r="27" ht="42" customHeight="1">
      <x:c r="A27" s="2"/>
      <x:c r="B27" s="2"/>
      <x:c r="C27" s="3" t="str">
        <x:v>Annual renewal reserve</x:v>
      </x:c>
      <x:c r="D27" s="128" t="n">
        <x:f>'Maintenance'!D21</x:f>
        <x:v>675996.228346247</x:v>
      </x:c>
      <x:c r="E27" s="30"/>
      <x:c r="F27" s="30" t="str">
        <x:v>Cash reserve funding, not depreciation.</x:v>
      </x:c>
    </x:row>
    <x:row r="28" ht="42" customHeight="1">
      <x:c r="A28" s="2"/>
      <x:c r="B28" s="2"/>
      <x:c r="C28" s="82" t="str">
        <x:v>Annual operations and reserve</x:v>
      </x:c>
      <x:c r="D28" s="132" t="n">
        <x:f>'Maintenance'!D23</x:f>
        <x:v>1147692.3875441821</x:v>
      </x:c>
      <x:c r="E28" s="84"/>
      <x:c r="F28" s="84" t="str">
        <x:v>Ownership and maintenance funding agreements remain to be negotiated.</x:v>
      </x:c>
    </x:row>
    <x:row r="29" ht="42" customHeight="1">
      <x:c r="A29" s="2"/>
      <x:c r="B29" s="2"/>
      <x:c r="C29" s="3" t="str">
        <x:v>30-year maintenance funding, real dollars</x:v>
      </x:c>
      <x:c r="D29" s="128" t="n">
        <x:f>'Maintenance'!D25</x:f>
        <x:v>34430771.626325466</x:v>
      </x:c>
      <x:c r="E29" s="30"/>
      <x:c r="F29" s="30" t="str">
        <x:v>Includes recurring reserve contributions; excludes original capital.</x:v>
      </x:c>
    </x:row>
    <x:row r="30" ht="23" customHeight="1">
      <x:c r="A30" s="2"/>
      <x:c r="B30" s="2"/>
      <x:c r="C30" s="2"/>
      <x:c r="D30" s="6"/>
      <x:c r="E30" s="6"/>
      <x:c r="F30" s="6"/>
    </x:row>
    <x:row r="31" ht="23" customHeight="1">
      <x:c r="A31" s="2"/>
      <x:c r="B31" s="2"/>
      <x:c r="C31" s="2"/>
      <x:c r="D31" s="6"/>
      <x:c r="E31" s="6"/>
      <x:c r="F31" s="6"/>
    </x:row>
    <x:row r="32" ht="48" customHeight="1">
      <x:c r="A32" s="2"/>
      <x:c r="B32" s="2"/>
      <x:c r="C32" s="3" t="str">
        <x:v>Future arrows beyond the mapped priced limits are excluded. Related Normain, Milieunomics Institute, regional Milieu Power and Source Milieu building programs require separate underwriting.</x:v>
      </x:c>
      <x:c r="D32" s="30"/>
      <x:c r="E32" s="30"/>
      <x:c r="F32" s="30"/>
    </x:row>
    <x:row r="33" ht="48" customHeight="1">
      <x:c r="A33" s="2"/>
      <x:c r="B33" s="2"/>
      <x:c r="C33" s="3" t="str">
        <x:v>The full-corridor envelope assumes no usable-asset credit pending a field inventory. Toll Road crossings, land and utilities can change scope materially. Low / Base / High are planning scenarios, not bids or confidence limits.</x:v>
      </x:c>
      <x:c r="D33" s="30"/>
      <x:c r="E33" s="30"/>
      <x:c r="F33" s="30"/>
    </x:row>
    <x:row r="34" ht="23" customHeight="1">
      <x:c r="A34" s="2"/>
      <x:c r="B34" s="2"/>
      <x:c r="C34" s="2"/>
      <x:c r="D34" s="6"/>
      <x:c r="E34" s="6"/>
      <x:c r="F34" s="6"/>
    </x:row>
    <x:row r="35" ht="48" customHeight="1">
      <x:c r="A35" s="2"/>
      <x:c r="B35" s="2"/>
      <x:c r="C35" s="3" t="str">
        <x:v>Workbook guide: Assumptions controls the case; Corridors measures works; Capital reconciles cost; Funding assigns proposed sources and match; Cash plan adds timing; Maintenance models recurring costs. Allocation coverage does not represent committed financing.</x:v>
      </x:c>
      <x:c r="D35" s="30"/>
      <x:c r="E35" s="30"/>
      <x:c r="F35" s="30"/>
    </x:row>
    <x:row r="36" ht="48" customHeight="1">
      <x:c r="A36" s="2"/>
      <x:c r="B36" s="2"/>
      <x:c r="C36" s="3" t="str">
        <x:v>Blue = editable input. Green = linked working input or selected case. Black = calculation. Currency is rounded only for display. No public award, property acquisition or institutional partnership is represented as secured.</x:v>
      </x:c>
      <x:c r="D36" s="30"/>
      <x:c r="E36" s="30"/>
      <x:c r="F36" s="30"/>
    </x:row>
    <x:row r="37" ht="23" customHeight="1">
      <x:c r="A37" s="2"/>
      <x:c r="B37" s="2"/>
      <x:c r="C37" s="2"/>
      <x:c r="D37" s="6"/>
      <x:c r="E37" s="6"/>
      <x:c r="F37" s="6"/>
    </x:row>
    <x:row r="38" ht="23" customHeight="1">
      <x:c r="A38" s="2"/>
      <x:c r="B38" s="2"/>
      <x:c r="C38" s="2"/>
      <x:c r="D38" s="6"/>
      <x:c r="E38" s="6"/>
      <x:c r="F38" s="6"/>
    </x:row>
    <x:row r="39" ht="23" customHeight="1">
      <x:c r="A39" s="2"/>
      <x:c r="B39" s="2"/>
      <x:c r="C39" s="2"/>
      <x:c r="D39" s="6"/>
      <x:c r="E39" s="6"/>
      <x:c r="F39" s="6"/>
    </x:row>
  </x:sheetData>
  <x:mergeCells>
    <x:mergeCell ref="C2:F2"/>
    <x:mergeCell ref="C3:F3"/>
    <x:mergeCell ref="C32:F32"/>
    <x:mergeCell ref="C33:F33"/>
    <x:mergeCell ref="C35:F35"/>
    <x:mergeCell ref="C36:F3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173F34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21" hidden="0" customWidth="1"/>
    <x:col min="5" max="5" width="19" hidden="0" customWidth="1"/>
    <x:col min="6" max="6" width="90" hidden="0" customWidth="1"/>
  </x:cols>
  <x:sheetData>
    <x:row r="1" ht="23" customHeight="1">
      <x:c r="A1" s="2"/>
      <x:c r="B1" s="2"/>
      <x:c r="C1" s="2"/>
      <x:c r="D1" s="2"/>
      <x:c r="E1" s="2"/>
      <x:c r="F1" s="2"/>
    </x:row>
    <x:row r="2" ht="32" customHeight="1">
      <x:c r="A2" s="2"/>
      <x:c r="B2" s="2"/>
      <x:c r="C2" s="4" t="str">
        <x:v>Assumptions | 15 September 2026</x:v>
      </x:c>
      <x:c r="D2" s="4"/>
      <x:c r="E2" s="4"/>
      <x:c r="F2" s="4"/>
    </x:row>
    <x:row r="3" ht="35" customHeight="1">
      <x:c r="A3" s="2"/>
      <x:c r="B3" s="2"/>
      <x:c r="C3" s="5" t="str">
        <x:v>Edit blue numbers. Case 1 = Low, 2 = Base, 3 = High. Active Selection uses CHOOSE and drives one calculation throughout the workbook.</x:v>
      </x:c>
      <x:c r="D3" s="5"/>
      <x:c r="E3" s="5"/>
      <x:c r="F3" s="5"/>
    </x:row>
    <x:row r="4" ht="23" customHeight="1">
      <x:c r="A4" s="2"/>
      <x:c r="B4" s="2"/>
      <x:c r="C4" s="2"/>
      <x:c r="D4" s="2"/>
      <x:c r="E4" s="2"/>
      <x:c r="F4" s="2"/>
    </x:row>
    <x:row r="5" ht="23" customHeight="1">
      <x:c r="A5" s="2"/>
      <x:c r="B5" s="2"/>
      <x:c r="C5" s="2" t="str">
        <x:v>Selected case</x:v>
      </x:c>
      <x:c r="D5" s="2"/>
      <x:c r="E5" s="8" t="n">
        <x:v>2</x:v>
      </x:c>
      <x:c r="F5" s="10" t="str">
        <x:f>CHOOSE(E5,"Low","Base","High")</x:f>
        <x:v>Base</x:v>
      </x:c>
    </x:row>
    <x:row r="6" ht="23" customHeight="1">
      <x:c r="A6" s="2"/>
      <x:c r="B6" s="2"/>
      <x:c r="C6" s="2"/>
      <x:c r="D6" s="6"/>
      <x:c r="E6" s="6"/>
      <x:c r="F6" s="6"/>
    </x:row>
    <x:row r="7" ht="40" customHeight="1">
      <x:c r="A7" s="2"/>
      <x:c r="B7" s="2"/>
      <x:c r="C7" s="18" t="str">
        <x:v>10-foot shared-use path ($/linear foot)</x:v>
      </x:c>
      <x:c r="D7" s="19" t="str">
        <x:v>Active Selection</x:v>
      </x:c>
      <x:c r="E7" s="20" t="n">
        <x:f>CHOOSE($E$5,E8,E9,E10)</x:f>
        <x:v>150</x:v>
      </x:c>
      <x:c r="F7" s="19" t="str">
        <x:v>Pavement, base, ordinary grading and driveway continuity; excludes listed extras.</x:v>
      </x:c>
    </x:row>
    <x:row r="8" ht="23" customHeight="1">
      <x:c r="A8" s="2"/>
      <x:c r="B8" s="2"/>
      <x:c r="C8" s="2"/>
      <x:c r="D8" s="6" t="str">
        <x:v>Low</x:v>
      </x:c>
      <x:c r="E8" s="21" t="n">
        <x:v>115</x:v>
      </x:c>
      <x:c r="F8" s="6"/>
    </x:row>
    <x:row r="9" ht="23" customHeight="1">
      <x:c r="A9" s="2"/>
      <x:c r="B9" s="2"/>
      <x:c r="C9" s="2"/>
      <x:c r="D9" s="6" t="str">
        <x:v>Base</x:v>
      </x:c>
      <x:c r="E9" s="21" t="n">
        <x:v>150</x:v>
      </x:c>
      <x:c r="F9" s="6"/>
    </x:row>
    <x:row r="10" ht="23" customHeight="1">
      <x:c r="A10" s="2"/>
      <x:c r="B10" s="2"/>
      <x:c r="C10" s="2"/>
      <x:c r="D10" s="6" t="str">
        <x:v>High</x:v>
      </x:c>
      <x:c r="E10" s="21" t="n">
        <x:v>210</x:v>
      </x:c>
      <x:c r="F10" s="6"/>
    </x:row>
    <x:row r="11" ht="40" customHeight="1">
      <x:c r="A11" s="2"/>
      <x:c r="B11" s="2"/>
      <x:c r="C11" s="18" t="str">
        <x:v>6-foot opposite-side sidewalk ($/linear foot)</x:v>
      </x:c>
      <x:c r="D11" s="19" t="str">
        <x:v>Active Selection</x:v>
      </x:c>
      <x:c r="E11" s="20" t="n">
        <x:f>CHOOSE($E$5,E12,E13,E14)</x:f>
        <x:v>95</x:v>
      </x:c>
      <x:c r="F11" s="19" t="str">
        <x:v>Pavement, base and ordinary grading; only where an opposite shared path is not budgeted.</x:v>
      </x:c>
    </x:row>
    <x:row r="12" ht="23" customHeight="1">
      <x:c r="A12" s="2"/>
      <x:c r="B12" s="2"/>
      <x:c r="C12" s="2"/>
      <x:c r="D12" s="6" t="str">
        <x:v>Low</x:v>
      </x:c>
      <x:c r="E12" s="21" t="n">
        <x:v>70</x:v>
      </x:c>
      <x:c r="F12" s="6"/>
    </x:row>
    <x:row r="13" ht="23" customHeight="1">
      <x:c r="A13" s="2"/>
      <x:c r="B13" s="2"/>
      <x:c r="C13" s="2"/>
      <x:c r="D13" s="6" t="str">
        <x:v>Base</x:v>
      </x:c>
      <x:c r="E13" s="21" t="n">
        <x:v>95</x:v>
      </x:c>
      <x:c r="F13" s="6"/>
    </x:row>
    <x:row r="14" ht="23" customHeight="1">
      <x:c r="A14" s="2"/>
      <x:c r="B14" s="2"/>
      <x:c r="C14" s="2"/>
      <x:c r="D14" s="6" t="str">
        <x:v>High</x:v>
      </x:c>
      <x:c r="E14" s="21" t="n">
        <x:v>130</x:v>
      </x:c>
      <x:c r="F14" s="6"/>
    </x:row>
    <x:row r="15" ht="40" customHeight="1">
      <x:c r="A15" s="2"/>
      <x:c r="B15" s="2"/>
      <x:c r="C15" s="18" t="str">
        <x:v>Existing Division roadway renewal ($/road linear foot)</x:v>
      </x:c>
      <x:c r="D15" s="19" t="str">
        <x:v>Active Selection</x:v>
      </x:c>
      <x:c r="E15" s="20" t="n">
        <x:f>CHOOSE($E$5,E16,E17,E18)</x:f>
        <x:v>180</x:v>
      </x:c>
      <x:c r="F15" s="19" t="str">
        <x:v>Road pavement works only; paths are measured separately.</x:v>
      </x:c>
    </x:row>
    <x:row r="16" ht="23" customHeight="1">
      <x:c r="A16" s="2"/>
      <x:c r="B16" s="2"/>
      <x:c r="C16" s="2"/>
      <x:c r="D16" s="6" t="str">
        <x:v>Low</x:v>
      </x:c>
      <x:c r="E16" s="21" t="n">
        <x:v>100</x:v>
      </x:c>
      <x:c r="F16" s="6"/>
    </x:row>
    <x:row r="17" ht="23" customHeight="1">
      <x:c r="A17" s="2"/>
      <x:c r="B17" s="2"/>
      <x:c r="C17" s="2"/>
      <x:c r="D17" s="6" t="str">
        <x:v>Base</x:v>
      </x:c>
      <x:c r="E17" s="21" t="n">
        <x:v>180</x:v>
      </x:c>
      <x:c r="F17" s="6"/>
    </x:row>
    <x:row r="18" ht="23" customHeight="1">
      <x:c r="A18" s="2"/>
      <x:c r="B18" s="2"/>
      <x:c r="C18" s="2"/>
      <x:c r="D18" s="6" t="str">
        <x:v>High</x:v>
      </x:c>
      <x:c r="E18" s="21" t="n">
        <x:v>300</x:v>
      </x:c>
      <x:c r="F18" s="6"/>
    </x:row>
    <x:row r="19" ht="40" customHeight="1">
      <x:c r="A19" s="2"/>
      <x:c r="B19" s="2"/>
      <x:c r="C19" s="18" t="str">
        <x:v>New Division road to Filbert ($/road linear foot)</x:v>
      </x:c>
      <x:c r="D19" s="19" t="str">
        <x:v>Active Selection</x:v>
      </x:c>
      <x:c r="E19" s="20" t="n">
        <x:f>CHOOSE($E$5,E20,E21,E22)</x:f>
        <x:v>900</x:v>
      </x:c>
      <x:c r="F19" s="19" t="str">
        <x:v>Planning 24-foot roadway, earthwork and ordinary road drainage; excludes paths and land.</x:v>
      </x:c>
    </x:row>
    <x:row r="20" ht="23" customHeight="1">
      <x:c r="A20" s="2"/>
      <x:c r="B20" s="2"/>
      <x:c r="C20" s="2"/>
      <x:c r="D20" s="6" t="str">
        <x:v>Low</x:v>
      </x:c>
      <x:c r="E20" s="21" t="n">
        <x:v>600</x:v>
      </x:c>
      <x:c r="F20" s="6"/>
    </x:row>
    <x:row r="21" ht="23" customHeight="1">
      <x:c r="A21" s="2"/>
      <x:c r="B21" s="2"/>
      <x:c r="C21" s="2"/>
      <x:c r="D21" s="6" t="str">
        <x:v>Base</x:v>
      </x:c>
      <x:c r="E21" s="21" t="n">
        <x:v>900</x:v>
      </x:c>
      <x:c r="F21" s="6"/>
    </x:row>
    <x:row r="22" ht="23" customHeight="1">
      <x:c r="A22" s="2"/>
      <x:c r="B22" s="2"/>
      <x:c r="C22" s="2"/>
      <x:c r="D22" s="6" t="str">
        <x:v>High</x:v>
      </x:c>
      <x:c r="E22" s="21" t="n">
        <x:v>1500</x:v>
      </x:c>
      <x:c r="F22" s="6"/>
    </x:row>
    <x:row r="23" ht="40" customHeight="1">
      <x:c r="A23" s="2"/>
      <x:c r="B23" s="2"/>
      <x:c r="C23" s="24" t="str">
        <x:v>Additional drainage and utility allowance (fraction)</x:v>
      </x:c>
      <x:c r="D23" s="25" t="str">
        <x:v>Active Selection</x:v>
      </x:c>
      <x:c r="E23" s="26" t="n">
        <x:f>CHOOSE($E$5,E24,E25,E26)</x:f>
        <x:v>0.15</x:v>
      </x:c>
      <x:c r="F23" s="25" t="str">
        <x:v>Applied to linear works only. Major relocations remain subject to utility design.</x:v>
      </x:c>
    </x:row>
    <x:row r="24" ht="23" customHeight="1">
      <x:c r="A24" s="2"/>
      <x:c r="B24" s="2"/>
      <x:c r="C24" s="27"/>
      <x:c r="D24" s="28" t="str">
        <x:v>Low</x:v>
      </x:c>
      <x:c r="E24" s="29" t="n">
        <x:v>0.1</x:v>
      </x:c>
      <x:c r="F24" s="28"/>
    </x:row>
    <x:row r="25" ht="23" customHeight="1">
      <x:c r="A25" s="2"/>
      <x:c r="B25" s="2"/>
      <x:c r="C25" s="27"/>
      <x:c r="D25" s="28" t="str">
        <x:v>Base</x:v>
      </x:c>
      <x:c r="E25" s="29" t="n">
        <x:v>0.15</x:v>
      </x:c>
      <x:c r="F25" s="28"/>
    </x:row>
    <x:row r="26" ht="23" customHeight="1">
      <x:c r="A26" s="2"/>
      <x:c r="B26" s="2"/>
      <x:c r="C26" s="27"/>
      <x:c r="D26" s="28" t="str">
        <x:v>High</x:v>
      </x:c>
      <x:c r="E26" s="29" t="n">
        <x:v>0.25</x:v>
      </x:c>
      <x:c r="F26" s="28"/>
    </x:row>
    <x:row r="27" ht="40" customHeight="1">
      <x:c r="A27" s="2"/>
      <x:c r="B27" s="2"/>
      <x:c r="C27" s="18" t="str">
        <x:v>Accessible junction package ($/junction)</x:v>
      </x:c>
      <x:c r="D27" s="19" t="str">
        <x:v>Active Selection</x:v>
      </x:c>
      <x:c r="E27" s="20" t="n">
        <x:f>CHOOSE($E$5,E28,E29,E30)</x:f>
        <x:v>175000</x:v>
      </x:c>
      <x:c r="F27" s="19" t="str">
        <x:v>Twenty candidate junction packages; ramps, pedestrian signals, refuges and transitions as needed.</x:v>
      </x:c>
    </x:row>
    <x:row r="28" ht="23" customHeight="1">
      <x:c r="A28" s="2"/>
      <x:c r="B28" s="2"/>
      <x:c r="C28" s="2"/>
      <x:c r="D28" s="6" t="str">
        <x:v>Low</x:v>
      </x:c>
      <x:c r="E28" s="21" t="n">
        <x:v>100000</x:v>
      </x:c>
      <x:c r="F28" s="6"/>
    </x:row>
    <x:row r="29" ht="23" customHeight="1">
      <x:c r="A29" s="2"/>
      <x:c r="B29" s="2"/>
      <x:c r="C29" s="2"/>
      <x:c r="D29" s="6" t="str">
        <x:v>Base</x:v>
      </x:c>
      <x:c r="E29" s="21" t="n">
        <x:v>175000</x:v>
      </x:c>
      <x:c r="F29" s="6"/>
    </x:row>
    <x:row r="30" ht="23" customHeight="1">
      <x:c r="A30" s="2"/>
      <x:c r="B30" s="2"/>
      <x:c r="C30" s="2"/>
      <x:c r="D30" s="6" t="str">
        <x:v>High</x:v>
      </x:c>
      <x:c r="E30" s="21" t="n">
        <x:v>300000</x:v>
      </x:c>
      <x:c r="F30" s="6"/>
    </x:row>
    <x:row r="31" ht="40" customHeight="1">
      <x:c r="A31" s="2"/>
      <x:c r="B31" s="2"/>
      <x:c r="C31" s="18" t="str">
        <x:v>School / preschool access package ($/campus)</x:v>
      </x:c>
      <x:c r="D31" s="19" t="str">
        <x:v>Active Selection</x:v>
      </x:c>
      <x:c r="E31" s="20" t="n">
        <x:f>CHOOSE($E$5,E32,E33,E34)</x:f>
        <x:v>125000</x:v>
      </x:c>
      <x:c r="F31" s="19" t="str">
        <x:v>Four campuses; entrances, short public-side connections and crossing design. No school construction.</x:v>
      </x:c>
    </x:row>
    <x:row r="32" ht="23" customHeight="1">
      <x:c r="A32" s="2"/>
      <x:c r="B32" s="2"/>
      <x:c r="C32" s="2"/>
      <x:c r="D32" s="6" t="str">
        <x:v>Low</x:v>
      </x:c>
      <x:c r="E32" s="21" t="n">
        <x:v>75000</x:v>
      </x:c>
      <x:c r="F32" s="6"/>
    </x:row>
    <x:row r="33" ht="23" customHeight="1">
      <x:c r="A33" s="2"/>
      <x:c r="B33" s="2"/>
      <x:c r="C33" s="2"/>
      <x:c r="D33" s="6" t="str">
        <x:v>Base</x:v>
      </x:c>
      <x:c r="E33" s="21" t="n">
        <x:v>125000</x:v>
      </x:c>
      <x:c r="F33" s="6"/>
    </x:row>
    <x:row r="34" ht="23" customHeight="1">
      <x:c r="A34" s="2"/>
      <x:c r="B34" s="2"/>
      <x:c r="C34" s="2"/>
      <x:c r="D34" s="6" t="str">
        <x:v>High</x:v>
      </x:c>
      <x:c r="E34" s="21" t="n">
        <x:v>200000</x:v>
      </x:c>
      <x:c r="F34" s="6"/>
    </x:row>
    <x:row r="35" ht="40" customHeight="1">
      <x:c r="A35" s="2"/>
      <x:c r="B35" s="2"/>
      <x:c r="C35" s="18" t="str">
        <x:v>Fire-station apron / warning package ($/station)</x:v>
      </x:c>
      <x:c r="D35" s="19" t="str">
        <x:v>Active Selection</x:v>
      </x:c>
      <x:c r="E35" s="20" t="n">
        <x:f>CHOOSE($E$5,E36,E37,E38)</x:f>
        <x:v>125000</x:v>
      </x:c>
      <x:c r="F35" s="19" t="str">
        <x:v>Stations 2 and 3; emergency vehicle/path conflict treatment subject to fire review.</x:v>
      </x:c>
    </x:row>
    <x:row r="36" ht="23" customHeight="1">
      <x:c r="A36" s="2"/>
      <x:c r="B36" s="2"/>
      <x:c r="C36" s="2"/>
      <x:c r="D36" s="6" t="str">
        <x:v>Low</x:v>
      </x:c>
      <x:c r="E36" s="21" t="n">
        <x:v>75000</x:v>
      </x:c>
      <x:c r="F36" s="6"/>
    </x:row>
    <x:row r="37" ht="23" customHeight="1">
      <x:c r="A37" s="2"/>
      <x:c r="B37" s="2"/>
      <x:c r="C37" s="2"/>
      <x:c r="D37" s="6" t="str">
        <x:v>Base</x:v>
      </x:c>
      <x:c r="E37" s="21" t="n">
        <x:v>125000</x:v>
      </x:c>
      <x:c r="F37" s="6"/>
    </x:row>
    <x:row r="38" ht="23" customHeight="1">
      <x:c r="A38" s="2"/>
      <x:c r="B38" s="2"/>
      <x:c r="C38" s="2"/>
      <x:c r="D38" s="6" t="str">
        <x:v>High</x:v>
      </x:c>
      <x:c r="E38" s="21" t="n">
        <x:v>200000</x:v>
      </x:c>
      <x:c r="F38" s="6"/>
    </x:row>
    <x:row r="39" ht="40" customHeight="1">
      <x:c r="A39" s="2"/>
      <x:c r="B39" s="2"/>
      <x:c r="C39" s="18" t="str">
        <x:v>Hospital / clinic access package ($/cluster)</x:v>
      </x:c>
      <x:c r="D39" s="19" t="str">
        <x:v>Active Selection</x:v>
      </x:c>
      <x:c r="E39" s="20" t="n">
        <x:f>CHOOSE($E$5,E40,E41,E42)</x:f>
        <x:v>100000</x:v>
      </x:c>
      <x:c r="F39" s="19" t="str">
        <x:v>Six access clusters, not one capital project for every facility point.</x:v>
      </x:c>
    </x:row>
    <x:row r="40" ht="23" customHeight="1">
      <x:c r="A40" s="2"/>
      <x:c r="B40" s="2"/>
      <x:c r="C40" s="2"/>
      <x:c r="D40" s="6" t="str">
        <x:v>Low</x:v>
      </x:c>
      <x:c r="E40" s="21" t="n">
        <x:v>50000</x:v>
      </x:c>
      <x:c r="F40" s="6"/>
    </x:row>
    <x:row r="41" ht="23" customHeight="1">
      <x:c r="A41" s="2"/>
      <x:c r="B41" s="2"/>
      <x:c r="C41" s="2"/>
      <x:c r="D41" s="6" t="str">
        <x:v>Base</x:v>
      </x:c>
      <x:c r="E41" s="21" t="n">
        <x:v>100000</x:v>
      </x:c>
      <x:c r="F41" s="6"/>
    </x:row>
    <x:row r="42" ht="23" customHeight="1">
      <x:c r="A42" s="2"/>
      <x:c r="B42" s="2"/>
      <x:c r="C42" s="2"/>
      <x:c r="D42" s="6" t="str">
        <x:v>High</x:v>
      </x:c>
      <x:c r="E42" s="21" t="n">
        <x:v>150000</x:v>
      </x:c>
      <x:c r="F42" s="6"/>
    </x:row>
    <x:row r="43" ht="40" customHeight="1">
      <x:c r="A43" s="2"/>
      <x:c r="B43" s="2"/>
      <x:c r="C43" s="18" t="str">
        <x:v>Lighting installation ($/light)</x:v>
      </x:c>
      <x:c r="D43" s="19" t="str">
        <x:v>Active Selection</x:v>
      </x:c>
      <x:c r="E43" s="20" t="n">
        <x:f>CHOOSE($E$5,E44,E45,E46)</x:f>
        <x:v>10000</x:v>
      </x:c>
      <x:c r="F43" s="19" t="str">
        <x:v>120 locations as an allowance; no continuous corridor illumination assumed.</x:v>
      </x:c>
    </x:row>
    <x:row r="44" ht="23" customHeight="1">
      <x:c r="A44" s="2"/>
      <x:c r="B44" s="2"/>
      <x:c r="C44" s="2"/>
      <x:c r="D44" s="6" t="str">
        <x:v>Low</x:v>
      </x:c>
      <x:c r="E44" s="21" t="n">
        <x:v>7500</x:v>
      </x:c>
      <x:c r="F44" s="6"/>
    </x:row>
    <x:row r="45" ht="23" customHeight="1">
      <x:c r="A45" s="2"/>
      <x:c r="B45" s="2"/>
      <x:c r="C45" s="2"/>
      <x:c r="D45" s="6" t="str">
        <x:v>Base</x:v>
      </x:c>
      <x:c r="E45" s="21" t="n">
        <x:v>10000</x:v>
      </x:c>
      <x:c r="F45" s="6"/>
    </x:row>
    <x:row r="46" ht="23" customHeight="1">
      <x:c r="A46" s="2"/>
      <x:c r="B46" s="2"/>
      <x:c r="C46" s="2"/>
      <x:c r="D46" s="6" t="str">
        <x:v>High</x:v>
      </x:c>
      <x:c r="E46" s="21" t="n">
        <x:v>15000</x:v>
      </x:c>
      <x:c r="F46" s="6"/>
    </x:row>
    <x:row r="47" ht="40" customHeight="1">
      <x:c r="A47" s="2"/>
      <x:c r="B47" s="2"/>
      <x:c r="C47" s="18" t="str">
        <x:v>Rest point, planting and wayfinding ($/node)</x:v>
      </x:c>
      <x:c r="D47" s="19" t="str">
        <x:v>Active Selection</x:v>
      </x:c>
      <x:c r="E47" s="20" t="n">
        <x:f>CHOOSE($E$5,E48,E49,E50)</x:f>
        <x:v>15000</x:v>
      </x:c>
      <x:c r="F47" s="19" t="str">
        <x:v>30 nodes; ordinary landscaping and usable rest areas.</x:v>
      </x:c>
    </x:row>
    <x:row r="48" ht="23" customHeight="1">
      <x:c r="A48" s="2"/>
      <x:c r="B48" s="2"/>
      <x:c r="C48" s="2"/>
      <x:c r="D48" s="6" t="str">
        <x:v>Low</x:v>
      </x:c>
      <x:c r="E48" s="21" t="n">
        <x:v>10000</x:v>
      </x:c>
      <x:c r="F48" s="6"/>
    </x:row>
    <x:row r="49" ht="23" customHeight="1">
      <x:c r="A49" s="2"/>
      <x:c r="B49" s="2"/>
      <x:c r="C49" s="2"/>
      <x:c r="D49" s="6" t="str">
        <x:v>Base</x:v>
      </x:c>
      <x:c r="E49" s="21" t="n">
        <x:v>15000</x:v>
      </x:c>
      <x:c r="F49" s="6"/>
    </x:row>
    <x:row r="50" ht="23" customHeight="1">
      <x:c r="A50" s="2"/>
      <x:c r="B50" s="2"/>
      <x:c r="C50" s="2"/>
      <x:c r="D50" s="6" t="str">
        <x:v>High</x:v>
      </x:c>
      <x:c r="E50" s="21" t="n">
        <x:v>25000</x:v>
      </x:c>
      <x:c r="F50" s="6"/>
    </x:row>
    <x:row r="51" ht="40" customHeight="1">
      <x:c r="A51" s="2"/>
      <x:c r="B51" s="2"/>
      <x:c r="C51" s="18" t="str">
        <x:v>Toll Road crossing accommodation ($/crossing)</x:v>
      </x:c>
      <x:c r="D51" s="19" t="str">
        <x:v>Active Selection</x:v>
      </x:c>
      <x:c r="E51" s="20" t="n">
        <x:f>CHOOSE($E$5,E52,E53,E54)</x:f>
        <x:v>3000000</x:v>
      </x:c>
      <x:c r="F51" s="19" t="str">
        <x:v>Two crossings on Main and Grape; allowance covers both-side solution, not a surveyed bridge design.</x:v>
      </x:c>
    </x:row>
    <x:row r="52" ht="23" customHeight="1">
      <x:c r="A52" s="2"/>
      <x:c r="B52" s="2"/>
      <x:c r="C52" s="2"/>
      <x:c r="D52" s="6" t="str">
        <x:v>Low</x:v>
      </x:c>
      <x:c r="E52" s="21" t="n">
        <x:v>1000000</x:v>
      </x:c>
      <x:c r="F52" s="6"/>
    </x:row>
    <x:row r="53" ht="23" customHeight="1">
      <x:c r="A53" s="2"/>
      <x:c r="B53" s="2"/>
      <x:c r="C53" s="2"/>
      <x:c r="D53" s="6" t="str">
        <x:v>Base</x:v>
      </x:c>
      <x:c r="E53" s="21" t="n">
        <x:v>3000000</x:v>
      </x:c>
      <x:c r="F53" s="6"/>
    </x:row>
    <x:row r="54" ht="23" customHeight="1">
      <x:c r="A54" s="2"/>
      <x:c r="B54" s="2"/>
      <x:c r="C54" s="2"/>
      <x:c r="D54" s="6" t="str">
        <x:v>High</x:v>
      </x:c>
      <x:c r="E54" s="21" t="n">
        <x:v>6000000</x:v>
      </x:c>
      <x:c r="F54" s="6"/>
    </x:row>
    <x:row r="55" ht="40" customHeight="1">
      <x:c r="A55" s="2"/>
      <x:c r="B55" s="2"/>
      <x:c r="C55" s="24" t="str">
        <x:v>Survey, environmental review and design (fraction)</x:v>
      </x:c>
      <x:c r="D55" s="25" t="str">
        <x:v>Active Selection</x:v>
      </x:c>
      <x:c r="E55" s="26" t="n">
        <x:f>CHOOSE($E$5,E56,E57,E58)</x:f>
        <x:v>0.12</x:v>
      </x:c>
      <x:c r="F55" s="25" t="str">
        <x:v>Applied to direct construction and utility allowance; includes initial feasibility.</x:v>
      </x:c>
    </x:row>
    <x:row r="56" ht="23" customHeight="1">
      <x:c r="A56" s="2"/>
      <x:c r="B56" s="2"/>
      <x:c r="C56" s="27"/>
      <x:c r="D56" s="28" t="str">
        <x:v>Low</x:v>
      </x:c>
      <x:c r="E56" s="29" t="n">
        <x:v>0.1</x:v>
      </x:c>
      <x:c r="F56" s="28"/>
    </x:row>
    <x:row r="57" ht="23" customHeight="1">
      <x:c r="A57" s="2"/>
      <x:c r="B57" s="2"/>
      <x:c r="C57" s="27"/>
      <x:c r="D57" s="28" t="str">
        <x:v>Base</x:v>
      </x:c>
      <x:c r="E57" s="29" t="n">
        <x:v>0.12</x:v>
      </x:c>
      <x:c r="F57" s="28"/>
    </x:row>
    <x:row r="58" ht="23" customHeight="1">
      <x:c r="A58" s="2"/>
      <x:c r="B58" s="2"/>
      <x:c r="C58" s="27"/>
      <x:c r="D58" s="28" t="str">
        <x:v>High</x:v>
      </x:c>
      <x:c r="E58" s="29" t="n">
        <x:v>0.15</x:v>
      </x:c>
      <x:c r="F58" s="28"/>
    </x:row>
    <x:row r="59" ht="40" customHeight="1">
      <x:c r="A59" s="2"/>
      <x:c r="B59" s="2"/>
      <x:c r="C59" s="24" t="str">
        <x:v>Construction engineering / administration (fraction)</x:v>
      </x:c>
      <x:c r="D59" s="25" t="str">
        <x:v>Active Selection</x:v>
      </x:c>
      <x:c r="E59" s="26" t="n">
        <x:f>CHOOSE($E$5,E60,E61,E62)</x:f>
        <x:v>0.08</x:v>
      </x:c>
      <x:c r="F59" s="25" t="str">
        <x:v>Applied to direct construction and utility allowance.</x:v>
      </x:c>
    </x:row>
    <x:row r="60" ht="23" customHeight="1">
      <x:c r="A60" s="2"/>
      <x:c r="B60" s="2"/>
      <x:c r="C60" s="27"/>
      <x:c r="D60" s="28" t="str">
        <x:v>Low</x:v>
      </x:c>
      <x:c r="E60" s="29" t="n">
        <x:v>0.06</x:v>
      </x:c>
      <x:c r="F60" s="28"/>
    </x:row>
    <x:row r="61" ht="23" customHeight="1">
      <x:c r="A61" s="2"/>
      <x:c r="B61" s="2"/>
      <x:c r="C61" s="27"/>
      <x:c r="D61" s="28" t="str">
        <x:v>Base</x:v>
      </x:c>
      <x:c r="E61" s="29" t="n">
        <x:v>0.08</x:v>
      </x:c>
      <x:c r="F61" s="28"/>
    </x:row>
    <x:row r="62" ht="23" customHeight="1">
      <x:c r="A62" s="2"/>
      <x:c r="B62" s="2"/>
      <x:c r="C62" s="27"/>
      <x:c r="D62" s="28" t="str">
        <x:v>High</x:v>
      </x:c>
      <x:c r="E62" s="29" t="n">
        <x:v>0.1</x:v>
      </x:c>
      <x:c r="F62" s="28"/>
    </x:row>
    <x:row r="63" ht="40" customHeight="1">
      <x:c r="A63" s="2"/>
      <x:c r="B63" s="2"/>
      <x:c r="C63" s="24" t="str">
        <x:v>Construction contingency (fraction)</x:v>
      </x:c>
      <x:c r="D63" s="25" t="str">
        <x:v>Active Selection</x:v>
      </x:c>
      <x:c r="E63" s="26" t="n">
        <x:f>CHOOSE($E$5,E64,E65,E66)</x:f>
        <x:v>0.25</x:v>
      </x:c>
      <x:c r="F63" s="25" t="str">
        <x:v>Applied once to direct construction and utility allowance. Excludes inflation.</x:v>
      </x:c>
    </x:row>
    <x:row r="64" ht="23" customHeight="1">
      <x:c r="A64" s="2"/>
      <x:c r="B64" s="2"/>
      <x:c r="C64" s="27"/>
      <x:c r="D64" s="28" t="str">
        <x:v>Low</x:v>
      </x:c>
      <x:c r="E64" s="29" t="n">
        <x:v>0.2</x:v>
      </x:c>
      <x:c r="F64" s="28"/>
    </x:row>
    <x:row r="65" ht="23" customHeight="1">
      <x:c r="A65" s="2"/>
      <x:c r="B65" s="2"/>
      <x:c r="C65" s="27"/>
      <x:c r="D65" s="28" t="str">
        <x:v>Base</x:v>
      </x:c>
      <x:c r="E65" s="29" t="n">
        <x:v>0.25</x:v>
      </x:c>
      <x:c r="F65" s="28"/>
    </x:row>
    <x:row r="66" ht="23" customHeight="1">
      <x:c r="A66" s="2"/>
      <x:c r="B66" s="2"/>
      <x:c r="C66" s="27"/>
      <x:c r="D66" s="28" t="str">
        <x:v>High</x:v>
      </x:c>
      <x:c r="E66" s="29" t="n">
        <x:v>0.35</x:v>
      </x:c>
      <x:c r="F66" s="28"/>
    </x:row>
    <x:row r="67" ht="40" customHeight="1">
      <x:c r="A67" s="2"/>
      <x:c r="B67" s="2"/>
      <x:c r="C67" s="18" t="str">
        <x:v>Rights-of-way and easements (dollars)</x:v>
      </x:c>
      <x:c r="D67" s="19" t="str">
        <x:v>Active Selection</x:v>
      </x:c>
      <x:c r="E67" s="20" t="n">
        <x:f>CHOOSE($E$5,E68,E69,E70)</x:f>
        <x:v>2500000</x:v>
      </x:c>
      <x:c r="F67" s="19" t="str">
        <x:v>Acquisition, appraisal and legal allowance; no parcel rights secured.</x:v>
      </x:c>
    </x:row>
    <x:row r="68" ht="23" customHeight="1">
      <x:c r="A68" s="2"/>
      <x:c r="B68" s="2"/>
      <x:c r="C68" s="2"/>
      <x:c r="D68" s="6" t="str">
        <x:v>Low</x:v>
      </x:c>
      <x:c r="E68" s="21" t="n">
        <x:v>1500000</x:v>
      </x:c>
      <x:c r="F68" s="6"/>
    </x:row>
    <x:row r="69" ht="23" customHeight="1">
      <x:c r="A69" s="2"/>
      <x:c r="B69" s="2"/>
      <x:c r="C69" s="2"/>
      <x:c r="D69" s="6" t="str">
        <x:v>Base</x:v>
      </x:c>
      <x:c r="E69" s="21" t="n">
        <x:v>2500000</x:v>
      </x:c>
      <x:c r="F69" s="6"/>
    </x:row>
    <x:row r="70" ht="23" customHeight="1">
      <x:c r="A70" s="2"/>
      <x:c r="B70" s="2"/>
      <x:c r="C70" s="2"/>
      <x:c r="D70" s="6" t="str">
        <x:v>High</x:v>
      </x:c>
      <x:c r="E70" s="21" t="n">
        <x:v>5000000</x:v>
      </x:c>
      <x:c r="F70" s="6"/>
    </x:row>
    <x:row r="71" ht="40" customHeight="1">
      <x:c r="A71" s="2"/>
      <x:c r="B71" s="2"/>
      <x:c r="C71" s="24" t="str">
        <x:v>Annual capital escalation (fraction)</x:v>
      </x:c>
      <x:c r="D71" s="25" t="str">
        <x:v>Active Selection</x:v>
      </x:c>
      <x:c r="E71" s="26" t="n">
        <x:f>CHOOSE($E$5,E72,E73,E74)</x:f>
        <x:v>0.035</x:v>
      </x:c>
      <x:c r="F71" s="25" t="str">
        <x:v>2026 dollars to scheduled expenditure year; a forecast assumption.</x:v>
      </x:c>
    </x:row>
    <x:row r="72" ht="23" customHeight="1">
      <x:c r="A72" s="2"/>
      <x:c r="B72" s="2"/>
      <x:c r="C72" s="27"/>
      <x:c r="D72" s="28" t="str">
        <x:v>Low</x:v>
      </x:c>
      <x:c r="E72" s="29" t="n">
        <x:v>0.025</x:v>
      </x:c>
      <x:c r="F72" s="28"/>
    </x:row>
    <x:row r="73" ht="23" customHeight="1">
      <x:c r="A73" s="2"/>
      <x:c r="B73" s="2"/>
      <x:c r="C73" s="27"/>
      <x:c r="D73" s="28" t="str">
        <x:v>Base</x:v>
      </x:c>
      <x:c r="E73" s="29" t="n">
        <x:v>0.035</x:v>
      </x:c>
      <x:c r="F73" s="28"/>
    </x:row>
    <x:row r="74" ht="23" customHeight="1">
      <x:c r="A74" s="2"/>
      <x:c r="B74" s="2"/>
      <x:c r="C74" s="27"/>
      <x:c r="D74" s="28" t="str">
        <x:v>High</x:v>
      </x:c>
      <x:c r="E74" s="29" t="n">
        <x:v>0.05</x:v>
      </x:c>
      <x:c r="F74" s="28"/>
    </x:row>
    <x:row r="75" ht="40" customHeight="1">
      <x:c r="A75" s="2"/>
      <x:c r="B75" s="2"/>
      <x:c r="C75" s="18" t="str">
        <x:v>Shared-path routine care and snow ($/path mile/year)</x:v>
      </x:c>
      <x:c r="D75" s="19" t="str">
        <x:v>Active Selection</x:v>
      </x:c>
      <x:c r="E75" s="20" t="n">
        <x:f>CHOOSE($E$5,E76,E77,E78)</x:f>
        <x:v>10000</x:v>
      </x:c>
      <x:c r="F75" s="19" t="str">
        <x:v>Routine inspection, cleaning, small repairs and snow/ice service.</x:v>
      </x:c>
    </x:row>
    <x:row r="76" ht="23" customHeight="1">
      <x:c r="A76" s="2"/>
      <x:c r="B76" s="2"/>
      <x:c r="C76" s="2"/>
      <x:c r="D76" s="6" t="str">
        <x:v>Low</x:v>
      </x:c>
      <x:c r="E76" s="21" t="n">
        <x:v>8000</x:v>
      </x:c>
      <x:c r="F76" s="6"/>
    </x:row>
    <x:row r="77" ht="23" customHeight="1">
      <x:c r="A77" s="2"/>
      <x:c r="B77" s="2"/>
      <x:c r="C77" s="2"/>
      <x:c r="D77" s="6" t="str">
        <x:v>Base</x:v>
      </x:c>
      <x:c r="E77" s="21" t="n">
        <x:v>10000</x:v>
      </x:c>
      <x:c r="F77" s="6"/>
    </x:row>
    <x:row r="78" ht="23" customHeight="1">
      <x:c r="A78" s="2"/>
      <x:c r="B78" s="2"/>
      <x:c r="C78" s="2"/>
      <x:c r="D78" s="6" t="str">
        <x:v>High</x:v>
      </x:c>
      <x:c r="E78" s="21" t="n">
        <x:v>15000</x:v>
      </x:c>
      <x:c r="F78" s="6"/>
    </x:row>
    <x:row r="79" ht="40" customHeight="1">
      <x:c r="A79" s="2"/>
      <x:c r="B79" s="2"/>
      <x:c r="C79" s="18" t="str">
        <x:v>Sidewalk routine care and snow ($/walk mile/year)</x:v>
      </x:c>
      <x:c r="D79" s="19" t="str">
        <x:v>Active Selection</x:v>
      </x:c>
      <x:c r="E79" s="20" t="n">
        <x:f>CHOOSE($E$5,E80,E81,E82)</x:f>
        <x:v>7000</x:v>
      </x:c>
      <x:c r="F79" s="19" t="str">
        <x:v>Routine care and winter service; separate from resurfacing provision.</x:v>
      </x:c>
    </x:row>
    <x:row r="80" ht="23" customHeight="1">
      <x:c r="A80" s="2"/>
      <x:c r="B80" s="2"/>
      <x:c r="C80" s="2"/>
      <x:c r="D80" s="6" t="str">
        <x:v>Low</x:v>
      </x:c>
      <x:c r="E80" s="21" t="n">
        <x:v>5000</x:v>
      </x:c>
      <x:c r="F80" s="6"/>
    </x:row>
    <x:row r="81" ht="23" customHeight="1">
      <x:c r="A81" s="2"/>
      <x:c r="B81" s="2"/>
      <x:c r="C81" s="2"/>
      <x:c r="D81" s="6" t="str">
        <x:v>Base</x:v>
      </x:c>
      <x:c r="E81" s="21" t="n">
        <x:v>7000</x:v>
      </x:c>
      <x:c r="F81" s="6"/>
    </x:row>
    <x:row r="82" ht="23" customHeight="1">
      <x:c r="A82" s="2"/>
      <x:c r="B82" s="2"/>
      <x:c r="C82" s="2"/>
      <x:c r="D82" s="6" t="str">
        <x:v>High</x:v>
      </x:c>
      <x:c r="E82" s="21" t="n">
        <x:v>11000</x:v>
      </x:c>
      <x:c r="F82" s="6"/>
    </x:row>
    <x:row r="83" ht="40" customHeight="1">
      <x:c r="A83" s="2"/>
      <x:c r="B83" s="2"/>
      <x:c r="C83" s="18" t="str">
        <x:v>Corridor vegetation / drainage care ($/route mile/year)</x:v>
      </x:c>
      <x:c r="D83" s="19" t="str">
        <x:v>Active Selection</x:v>
      </x:c>
      <x:c r="E83" s="20" t="n">
        <x:f>CHOOSE($E$5,E84,E85,E86)</x:f>
        <x:v>2500</x:v>
      </x:c>
      <x:c r="F83" s="19" t="str">
        <x:v>Recurring corridor vegetation and minor drainage care.</x:v>
      </x:c>
    </x:row>
    <x:row r="84" ht="23" customHeight="1">
      <x:c r="A84" s="2"/>
      <x:c r="B84" s="2"/>
      <x:c r="C84" s="2"/>
      <x:c r="D84" s="6" t="str">
        <x:v>Low</x:v>
      </x:c>
      <x:c r="E84" s="21" t="n">
        <x:v>2000</x:v>
      </x:c>
      <x:c r="F84" s="6"/>
    </x:row>
    <x:row r="85" ht="23" customHeight="1">
      <x:c r="A85" s="2"/>
      <x:c r="B85" s="2"/>
      <x:c r="C85" s="2"/>
      <x:c r="D85" s="6" t="str">
        <x:v>Base</x:v>
      </x:c>
      <x:c r="E85" s="21" t="n">
        <x:v>2500</x:v>
      </x:c>
      <x:c r="F85" s="6"/>
    </x:row>
    <x:row r="86" ht="23" customHeight="1">
      <x:c r="A86" s="2"/>
      <x:c r="B86" s="2"/>
      <x:c r="C86" s="2"/>
      <x:c r="D86" s="6" t="str">
        <x:v>High</x:v>
      </x:c>
      <x:c r="E86" s="21" t="n">
        <x:v>4000</x:v>
      </x:c>
      <x:c r="F86" s="6"/>
    </x:row>
    <x:row r="87" ht="40" customHeight="1">
      <x:c r="A87" s="2"/>
      <x:c r="B87" s="2"/>
      <x:c r="C87" s="18" t="str">
        <x:v>Division roadway routine care ($/road mile/year)</x:v>
      </x:c>
      <x:c r="D87" s="19" t="str">
        <x:v>Active Selection</x:v>
      </x:c>
      <x:c r="E87" s="20" t="n">
        <x:f>CHOOSE($E$5,E88,E89,E90)</x:f>
        <x:v>8000</x:v>
      </x:c>
      <x:c r="F87" s="19" t="str">
        <x:v>Road operations only, separate from path care.</x:v>
      </x:c>
    </x:row>
    <x:row r="88" ht="23" customHeight="1">
      <x:c r="A88" s="2"/>
      <x:c r="B88" s="2"/>
      <x:c r="C88" s="2"/>
      <x:c r="D88" s="6" t="str">
        <x:v>Low</x:v>
      </x:c>
      <x:c r="E88" s="21" t="n">
        <x:v>6000</x:v>
      </x:c>
      <x:c r="F88" s="6"/>
    </x:row>
    <x:row r="89" ht="23" customHeight="1">
      <x:c r="A89" s="2"/>
      <x:c r="B89" s="2"/>
      <x:c r="C89" s="2"/>
      <x:c r="D89" s="6" t="str">
        <x:v>Base</x:v>
      </x:c>
      <x:c r="E89" s="21" t="n">
        <x:v>8000</x:v>
      </x:c>
      <x:c r="F89" s="6"/>
    </x:row>
    <x:row r="90" ht="23" customHeight="1">
      <x:c r="A90" s="2"/>
      <x:c r="B90" s="2"/>
      <x:c r="C90" s="2"/>
      <x:c r="D90" s="6" t="str">
        <x:v>High</x:v>
      </x:c>
      <x:c r="E90" s="21" t="n">
        <x:v>12000</x:v>
      </x:c>
      <x:c r="F90" s="6"/>
    </x:row>
    <x:row r="91" ht="40" customHeight="1">
      <x:c r="A91" s="2"/>
      <x:c r="B91" s="2"/>
      <x:c r="C91" s="18" t="str">
        <x:v>Lighting energy and maintenance ($/light/year)</x:v>
      </x:c>
      <x:c r="D91" s="19" t="str">
        <x:v>Active Selection</x:v>
      </x:c>
      <x:c r="E91" s="20" t="n">
        <x:f>CHOOSE($E$5,E92,E93,E94)</x:f>
        <x:v>350</x:v>
      </x:c>
      <x:c r="F91" s="19" t="str">
        <x:v>Annual operating allowance.</x:v>
      </x:c>
    </x:row>
    <x:row r="92" ht="23" customHeight="1">
      <x:c r="A92" s="2"/>
      <x:c r="B92" s="2"/>
      <x:c r="C92" s="2"/>
      <x:c r="D92" s="6" t="str">
        <x:v>Low</x:v>
      </x:c>
      <x:c r="E92" s="21" t="n">
        <x:v>250</x:v>
      </x:c>
      <x:c r="F92" s="6"/>
    </x:row>
    <x:row r="93" ht="23" customHeight="1">
      <x:c r="A93" s="2"/>
      <x:c r="B93" s="2"/>
      <x:c r="C93" s="2"/>
      <x:c r="D93" s="6" t="str">
        <x:v>Base</x:v>
      </x:c>
      <x:c r="E93" s="21" t="n">
        <x:v>350</x:v>
      </x:c>
      <x:c r="F93" s="6"/>
    </x:row>
    <x:row r="94" ht="23" customHeight="1">
      <x:c r="A94" s="2"/>
      <x:c r="B94" s="2"/>
      <x:c r="C94" s="2"/>
      <x:c r="D94" s="6" t="str">
        <x:v>High</x:v>
      </x:c>
      <x:c r="E94" s="21" t="n">
        <x:v>500</x:v>
      </x:c>
      <x:c r="F94" s="6"/>
    </x:row>
    <x:row r="95" ht="40" customHeight="1">
      <x:c r="A95" s="2"/>
      <x:c r="B95" s="2"/>
      <x:c r="C95" s="18" t="str">
        <x:v>Junction equipment maintenance ($/junction/year)</x:v>
      </x:c>
      <x:c r="D95" s="19" t="str">
        <x:v>Active Selection</x:v>
      </x:c>
      <x:c r="E95" s="20" t="n">
        <x:f>CHOOSE($E$5,E96,E97,E98)</x:f>
        <x:v>2000</x:v>
      </x:c>
      <x:c r="F95" s="19" t="str">
        <x:v>Signals, pushbuttons and associated equipment.</x:v>
      </x:c>
    </x:row>
    <x:row r="96" ht="23" customHeight="1">
      <x:c r="A96" s="2"/>
      <x:c r="B96" s="2"/>
      <x:c r="C96" s="2"/>
      <x:c r="D96" s="6" t="str">
        <x:v>Low</x:v>
      </x:c>
      <x:c r="E96" s="21" t="n">
        <x:v>1500</x:v>
      </x:c>
      <x:c r="F96" s="6"/>
    </x:row>
    <x:row r="97" ht="23" customHeight="1">
      <x:c r="A97" s="2"/>
      <x:c r="B97" s="2"/>
      <x:c r="C97" s="2"/>
      <x:c r="D97" s="6" t="str">
        <x:v>Base</x:v>
      </x:c>
      <x:c r="E97" s="21" t="n">
        <x:v>2000</x:v>
      </x:c>
      <x:c r="F97" s="6"/>
    </x:row>
    <x:row r="98" ht="23" customHeight="1">
      <x:c r="A98" s="2"/>
      <x:c r="B98" s="2"/>
      <x:c r="C98" s="2"/>
      <x:c r="D98" s="6" t="str">
        <x:v>High</x:v>
      </x:c>
      <x:c r="E98" s="21" t="n">
        <x:v>3000</x:v>
      </x:c>
      <x:c r="F98" s="6"/>
    </x:row>
    <x:row r="99" ht="40" customHeight="1">
      <x:c r="A99" s="2"/>
      <x:c r="B99" s="2"/>
      <x:c r="C99" s="18" t="str">
        <x:v>Network inspection and coordination ($/year)</x:v>
      </x:c>
      <x:c r="D99" s="19" t="str">
        <x:v>Active Selection</x:v>
      </x:c>
      <x:c r="E99" s="20" t="n">
        <x:f>CHOOSE($E$5,E100,E101,E102)</x:f>
        <x:v>25000</x:v>
      </x:c>
      <x:c r="F99" s="19" t="str">
        <x:v>Public network management and reporting.</x:v>
      </x:c>
    </x:row>
    <x:row r="100" ht="23" customHeight="1">
      <x:c r="A100" s="2"/>
      <x:c r="B100" s="2"/>
      <x:c r="C100" s="2"/>
      <x:c r="D100" s="6" t="str">
        <x:v>Low</x:v>
      </x:c>
      <x:c r="E100" s="21" t="n">
        <x:v>15000</x:v>
      </x:c>
      <x:c r="F100" s="6"/>
    </x:row>
    <x:row r="101" ht="23" customHeight="1">
      <x:c r="A101" s="2"/>
      <x:c r="B101" s="2"/>
      <x:c r="C101" s="2"/>
      <x:c r="D101" s="6" t="str">
        <x:v>Base</x:v>
      </x:c>
      <x:c r="E101" s="21" t="n">
        <x:v>25000</x:v>
      </x:c>
      <x:c r="F101" s="6"/>
    </x:row>
    <x:row r="102" ht="23" customHeight="1">
      <x:c r="A102" s="2"/>
      <x:c r="B102" s="2"/>
      <x:c r="C102" s="2"/>
      <x:c r="D102" s="6" t="str">
        <x:v>High</x:v>
      </x:c>
      <x:c r="E102" s="21" t="n">
        <x:v>40000</x:v>
      </x:c>
      <x:c r="F102" s="6"/>
    </x:row>
    <x:row r="103" ht="40" customHeight="1">
      <x:c r="A103" s="2"/>
      <x:c r="B103" s="2"/>
      <x:c r="C103" s="18" t="str">
        <x:v>Path resurfacing provision ($/linear foot)</x:v>
      </x:c>
      <x:c r="D103" s="19" t="str">
        <x:v>Active Selection</x:v>
      </x:c>
      <x:c r="E103" s="20" t="n">
        <x:f>CHOOSE($E$5,E104,E105,E106)</x:f>
        <x:v>35</x:v>
      </x:c>
      <x:c r="F103" s="19" t="str">
        <x:v>Annual reserve equals replacement allowance divided by 20 years.</x:v>
      </x:c>
    </x:row>
    <x:row r="104" ht="23" customHeight="1">
      <x:c r="A104" s="2"/>
      <x:c r="B104" s="2"/>
      <x:c r="C104" s="2"/>
      <x:c r="D104" s="6" t="str">
        <x:v>Low</x:v>
      </x:c>
      <x:c r="E104" s="21" t="n">
        <x:v>25</x:v>
      </x:c>
      <x:c r="F104" s="6"/>
    </x:row>
    <x:row r="105" ht="23" customHeight="1">
      <x:c r="A105" s="2"/>
      <x:c r="B105" s="2"/>
      <x:c r="C105" s="2"/>
      <x:c r="D105" s="6" t="str">
        <x:v>Base</x:v>
      </x:c>
      <x:c r="E105" s="21" t="n">
        <x:v>35</x:v>
      </x:c>
      <x:c r="F105" s="6"/>
    </x:row>
    <x:row r="106" ht="23" customHeight="1">
      <x:c r="A106" s="2"/>
      <x:c r="B106" s="2"/>
      <x:c r="C106" s="2"/>
      <x:c r="D106" s="6" t="str">
        <x:v>High</x:v>
      </x:c>
      <x:c r="E106" s="21" t="n">
        <x:v>50</x:v>
      </x:c>
      <x:c r="F106" s="6"/>
    </x:row>
    <x:row r="107" ht="40" customHeight="1">
      <x:c r="A107" s="2"/>
      <x:c r="B107" s="2"/>
      <x:c r="C107" s="18" t="str">
        <x:v>Sidewalk renewal provision ($/linear foot)</x:v>
      </x:c>
      <x:c r="D107" s="19" t="str">
        <x:v>Active Selection</x:v>
      </x:c>
      <x:c r="E107" s="20" t="n">
        <x:f>CHOOSE($E$5,E108,E109,E110)</x:f>
        <x:v>80</x:v>
      </x:c>
      <x:c r="F107" s="19" t="str">
        <x:v>Annual reserve equals replacement allowance divided by 40 years.</x:v>
      </x:c>
    </x:row>
    <x:row r="108" ht="23" customHeight="1">
      <x:c r="A108" s="2"/>
      <x:c r="B108" s="2"/>
      <x:c r="C108" s="2"/>
      <x:c r="D108" s="6" t="str">
        <x:v>Low</x:v>
      </x:c>
      <x:c r="E108" s="21" t="n">
        <x:v>60</x:v>
      </x:c>
      <x:c r="F108" s="6"/>
    </x:row>
    <x:row r="109" ht="23" customHeight="1">
      <x:c r="A109" s="2"/>
      <x:c r="B109" s="2"/>
      <x:c r="C109" s="2"/>
      <x:c r="D109" s="6" t="str">
        <x:v>Base</x:v>
      </x:c>
      <x:c r="E109" s="21" t="n">
        <x:v>80</x:v>
      </x:c>
      <x:c r="F109" s="6"/>
    </x:row>
    <x:row r="110" ht="23" customHeight="1">
      <x:c r="A110" s="2"/>
      <x:c r="B110" s="2"/>
      <x:c r="C110" s="2"/>
      <x:c r="D110" s="6" t="str">
        <x:v>High</x:v>
      </x:c>
      <x:c r="E110" s="21" t="n">
        <x:v>110</x:v>
      </x:c>
      <x:c r="F110" s="6"/>
    </x:row>
    <x:row r="111" ht="40" customHeight="1">
      <x:c r="A111" s="2"/>
      <x:c r="B111" s="2"/>
      <x:c r="C111" s="18" t="str">
        <x:v>Division road resurfacing provision ($/linear foot)</x:v>
      </x:c>
      <x:c r="D111" s="19" t="str">
        <x:v>Active Selection</x:v>
      </x:c>
      <x:c r="E111" s="20" t="n">
        <x:f>CHOOSE($E$5,E112,E113,E114)</x:f>
        <x:v>200</x:v>
      </x:c>
      <x:c r="F111" s="19" t="str">
        <x:v>Annual reserve divided by 20 years.</x:v>
      </x:c>
    </x:row>
    <x:row r="112" ht="23" customHeight="1">
      <x:c r="A112" s="2"/>
      <x:c r="B112" s="2"/>
      <x:c r="C112" s="2"/>
      <x:c r="D112" s="6" t="str">
        <x:v>Low</x:v>
      </x:c>
      <x:c r="E112" s="21" t="n">
        <x:v>150</x:v>
      </x:c>
      <x:c r="F112" s="6"/>
    </x:row>
    <x:row r="113" ht="23" customHeight="1">
      <x:c r="A113" s="2"/>
      <x:c r="B113" s="2"/>
      <x:c r="C113" s="2"/>
      <x:c r="D113" s="6" t="str">
        <x:v>Base</x:v>
      </x:c>
      <x:c r="E113" s="21" t="n">
        <x:v>200</x:v>
      </x:c>
      <x:c r="F113" s="6"/>
    </x:row>
    <x:row r="114" ht="23" customHeight="1">
      <x:c r="A114" s="2"/>
      <x:c r="B114" s="2"/>
      <x:c r="C114" s="2"/>
      <x:c r="D114" s="6" t="str">
        <x:v>High</x:v>
      </x:c>
      <x:c r="E114" s="21" t="n">
        <x:v>300</x:v>
      </x:c>
      <x:c r="F114" s="6"/>
    </x:row>
    <x:row r="115" ht="40" customHeight="1">
      <x:c r="A115" s="2"/>
      <x:c r="B115" s="2"/>
      <x:c r="C115" s="24" t="str">
        <x:v>Annual operating cost escalation (fraction)</x:v>
      </x:c>
      <x:c r="D115" s="25" t="str">
        <x:v>Active Selection</x:v>
      </x:c>
      <x:c r="E115" s="26" t="n">
        <x:f>CHOOSE($E$5,E116,E117,E118)</x:f>
        <x:v>0.03</x:v>
      </x:c>
      <x:c r="F115" s="25" t="str">
        <x:v>Cash operating schedule escalator, distinct from capital escalation.</x:v>
      </x:c>
    </x:row>
    <x:row r="116" ht="23" customHeight="1">
      <x:c r="A116" s="2"/>
      <x:c r="B116" s="2"/>
      <x:c r="C116" s="27"/>
      <x:c r="D116" s="28" t="str">
        <x:v>Low</x:v>
      </x:c>
      <x:c r="E116" s="29" t="n">
        <x:v>0.02</x:v>
      </x:c>
      <x:c r="F116" s="28"/>
    </x:row>
    <x:row r="117" ht="23" customHeight="1">
      <x:c r="A117" s="2"/>
      <x:c r="B117" s="2"/>
      <x:c r="C117" s="27"/>
      <x:c r="D117" s="28" t="str">
        <x:v>Base</x:v>
      </x:c>
      <x:c r="E117" s="29" t="n">
        <x:v>0.03</x:v>
      </x:c>
      <x:c r="F117" s="28"/>
    </x:row>
    <x:row r="118" ht="23" customHeight="1">
      <x:c r="A118" s="2"/>
      <x:c r="B118" s="2"/>
      <x:c r="C118" s="27"/>
      <x:c r="D118" s="28" t="str">
        <x:v>High</x:v>
      </x:c>
      <x:c r="E118" s="29" t="n">
        <x:v>0.04</x:v>
      </x:c>
      <x:c r="F118" s="28"/>
    </x:row>
    <x:row r="119" ht="40" customHeight="1">
      <x:c r="A119" s="2"/>
      <x:c r="B119" s="2"/>
      <x:c r="C119" s="24" t="str">
        <x:v>Grant reimbursement bridge interest (fraction)</x:v>
      </x:c>
      <x:c r="D119" s="25" t="str">
        <x:v>Active Selection</x:v>
      </x:c>
      <x:c r="E119" s="26" t="n">
        <x:f>CHOOSE($E$5,E120,E121,E122)</x:f>
        <x:v>0.06</x:v>
      </x:c>
      <x:c r="F119" s="25" t="str">
        <x:v>Six-month average grant reimbursement delay; interest follows scheduled federal receipts, if awarded.</x:v>
      </x:c>
    </x:row>
    <x:row r="120" ht="23" customHeight="1">
      <x:c r="A120" s="2"/>
      <x:c r="B120" s="2"/>
      <x:c r="C120" s="27"/>
      <x:c r="D120" s="28" t="str">
        <x:v>Low</x:v>
      </x:c>
      <x:c r="E120" s="29" t="n">
        <x:v>0.05</x:v>
      </x:c>
      <x:c r="F120" s="28"/>
    </x:row>
    <x:row r="121" ht="23" customHeight="1">
      <x:c r="A121" s="2"/>
      <x:c r="B121" s="2"/>
      <x:c r="C121" s="27"/>
      <x:c r="D121" s="28" t="str">
        <x:v>Base</x:v>
      </x:c>
      <x:c r="E121" s="29" t="n">
        <x:v>0.06</x:v>
      </x:c>
      <x:c r="F121" s="28"/>
    </x:row>
    <x:row r="122" ht="23" customHeight="1">
      <x:c r="A122" s="2"/>
      <x:c r="B122" s="2"/>
      <x:c r="C122" s="27"/>
      <x:c r="D122" s="28" t="str">
        <x:v>High</x:v>
      </x:c>
      <x:c r="E122" s="29" t="n">
        <x:v>0.08</x:v>
      </x:c>
      <x:c r="F122" s="28"/>
    </x:row>
    <x:row r="123" ht="40" customHeight="1">
      <x:c r="A123" s="2"/>
      <x:c r="B123" s="2"/>
      <x:c r="C123" s="24" t="str">
        <x:v>Reimbursement bridge fee (fraction)</x:v>
      </x:c>
      <x:c r="D123" s="25" t="str">
        <x:v>Active Selection</x:v>
      </x:c>
      <x:c r="E123" s="26" t="n">
        <x:f>CHOOSE($E$5,E124,E125,E126)</x:f>
        <x:v>0.01</x:v>
      </x:c>
      <x:c r="F123" s="25" t="str">
        <x:v>Applied to $9m gross bridge facility; no principal counted as permanent funding.</x:v>
      </x:c>
    </x:row>
    <x:row r="124" ht="23" customHeight="1">
      <x:c r="A124" s="2"/>
      <x:c r="B124" s="2"/>
      <x:c r="C124" s="27"/>
      <x:c r="D124" s="28" t="str">
        <x:v>Low</x:v>
      </x:c>
      <x:c r="E124" s="29" t="n">
        <x:v>0.005</x:v>
      </x:c>
      <x:c r="F124" s="28"/>
    </x:row>
    <x:row r="125" ht="23" customHeight="1">
      <x:c r="A125" s="2"/>
      <x:c r="B125" s="2"/>
      <x:c r="C125" s="27"/>
      <x:c r="D125" s="28" t="str">
        <x:v>Base</x:v>
      </x:c>
      <x:c r="E125" s="29" t="n">
        <x:v>0.01</x:v>
      </x:c>
      <x:c r="F125" s="28"/>
    </x:row>
    <x:row r="126" ht="23" customHeight="1">
      <x:c r="A126" s="2"/>
      <x:c r="B126" s="2"/>
      <x:c r="C126" s="27"/>
      <x:c r="D126" s="28" t="str">
        <x:v>High</x:v>
      </x:c>
      <x:c r="E126" s="29" t="n">
        <x:v>0.015</x:v>
      </x:c>
      <x:c r="F126" s="28"/>
    </x:row>
    <x:row r="127" ht="25" customHeight="1">
      <x:c r="A127" s="2"/>
      <x:c r="B127" s="2"/>
      <x:c r="C127" s="33" t="str">
        <x:v>Common quantities and financing assumptions</x:v>
      </x:c>
      <x:c r="D127" s="34"/>
      <x:c r="E127" s="34"/>
      <x:c r="F127" s="34"/>
    </x:row>
    <x:row r="128" ht="34" customHeight="1">
      <x:c r="A128" s="2"/>
      <x:c r="B128" s="2"/>
      <x:c r="C128" s="3" t="str">
        <x:v>Accessible junction package: count</x:v>
      </x:c>
      <x:c r="D128" s="30"/>
      <x:c r="E128" s="36" t="n">
        <x:v>20</x:v>
      </x:c>
      <x:c r="F128" s="30" t="str">
        <x:v>Planning count; design and field inventory must confirm.</x:v>
      </x:c>
    </x:row>
    <x:row r="129" ht="34" customHeight="1">
      <x:c r="A129" s="2"/>
      <x:c r="B129" s="2"/>
      <x:c r="C129" s="3" t="str">
        <x:v>School / preschool access package: count</x:v>
      </x:c>
      <x:c r="D129" s="30"/>
      <x:c r="E129" s="36" t="n">
        <x:v>4</x:v>
      </x:c>
      <x:c r="F129" s="30" t="str">
        <x:v>Planning count; design and field inventory must confirm.</x:v>
      </x:c>
    </x:row>
    <x:row r="130" ht="34" customHeight="1">
      <x:c r="A130" s="2"/>
      <x:c r="B130" s="2"/>
      <x:c r="C130" s="3" t="str">
        <x:v>Fire-station apron / warning package: count</x:v>
      </x:c>
      <x:c r="D130" s="30"/>
      <x:c r="E130" s="36" t="n">
        <x:v>2</x:v>
      </x:c>
      <x:c r="F130" s="30" t="str">
        <x:v>Planning count; design and field inventory must confirm.</x:v>
      </x:c>
    </x:row>
    <x:row r="131" ht="34" customHeight="1">
      <x:c r="A131" s="2"/>
      <x:c r="B131" s="2"/>
      <x:c r="C131" s="3" t="str">
        <x:v>Hospital / clinic access package: count</x:v>
      </x:c>
      <x:c r="D131" s="30"/>
      <x:c r="E131" s="36" t="n">
        <x:v>6</x:v>
      </x:c>
      <x:c r="F131" s="30" t="str">
        <x:v>Planning count; design and field inventory must confirm.</x:v>
      </x:c>
    </x:row>
    <x:row r="132" ht="34" customHeight="1">
      <x:c r="A132" s="2"/>
      <x:c r="B132" s="2"/>
      <x:c r="C132" s="3" t="str">
        <x:v>Lighting installation: count</x:v>
      </x:c>
      <x:c r="D132" s="30"/>
      <x:c r="E132" s="36" t="n">
        <x:v>120</x:v>
      </x:c>
      <x:c r="F132" s="30" t="str">
        <x:v>Planning count; design and field inventory must confirm.</x:v>
      </x:c>
    </x:row>
    <x:row r="133" ht="34" customHeight="1">
      <x:c r="A133" s="2"/>
      <x:c r="B133" s="2"/>
      <x:c r="C133" s="3" t="str">
        <x:v>Rest point, planting and wayfinding: count</x:v>
      </x:c>
      <x:c r="D133" s="30"/>
      <x:c r="E133" s="36" t="n">
        <x:v>30</x:v>
      </x:c>
      <x:c r="F133" s="30" t="str">
        <x:v>Planning count; design and field inventory must confirm.</x:v>
      </x:c>
    </x:row>
    <x:row r="134" ht="34" customHeight="1">
      <x:c r="A134" s="2"/>
      <x:c r="B134" s="2"/>
      <x:c r="C134" s="3" t="str">
        <x:v>Toll Road crossing accommodation: count</x:v>
      </x:c>
      <x:c r="D134" s="30"/>
      <x:c r="E134" s="36" t="n">
        <x:v>2</x:v>
      </x:c>
      <x:c r="F134" s="30" t="str">
        <x:v>Planning count; design and field inventory must confirm.</x:v>
      </x:c>
    </x:row>
    <x:row r="135" ht="34" customHeight="1">
      <x:c r="A135" s="2"/>
      <x:c r="B135" s="2"/>
      <x:c r="C135" s="3" t="str">
        <x:v>Constant-dollar price year</x:v>
      </x:c>
      <x:c r="D135" s="30"/>
      <x:c r="E135" s="36" t="n">
        <x:v>2026</x:v>
      </x:c>
      <x:c r="F135" s="30" t="str">
        <x:v>September 2026 planning assumption; see Funding for revised source allocations.</x:v>
      </x:c>
    </x:row>
    <x:row r="136" ht="34" customHeight="1">
      <x:c r="A136" s="2"/>
      <x:c r="B136" s="2"/>
      <x:c r="C136" s="3" t="str">
        <x:v>Regional frontage already in site budgets</x:v>
      </x:c>
      <x:c r="D136" s="30"/>
      <x:c r="E136" s="35" t="n">
        <x:v>300000</x:v>
      </x:c>
      <x:c r="F136" s="30" t="str">
        <x:v>Provisional $100,000 per site from existing site works; avoid double counting.</x:v>
      </x:c>
    </x:row>
    <x:row r="137" ht="34" customHeight="1">
      <x:c r="A137" s="2"/>
      <x:c r="B137" s="2"/>
      <x:c r="C137" s="3" t="str">
        <x:v>Existing usable asset credit</x:v>
      </x:c>
      <x:c r="D137" s="30"/>
      <x:c r="E137" s="37" t="n">
        <x:v>0</x:v>
      </x:c>
      <x:c r="F137" s="30" t="str">
        <x:v>0% until usable segments are inventoried; does not imply every foot is missing.</x:v>
      </x:c>
    </x:row>
    <x:row r="138" ht="34" customHeight="1">
      <x:c r="A138" s="2"/>
      <x:c r="B138" s="2"/>
      <x:c r="C138" s="3" t="str">
        <x:v>Three-site property capital</x:v>
      </x:c>
      <x:c r="D138" s="30"/>
      <x:c r="E138" s="35" t="n">
        <x:v>18400000</x:v>
      </x:c>
      <x:c r="F138" s="30" t="str">
        <x:v>September 2026 planning assumption; see Funding for revised source allocations.</x:v>
      </x:c>
    </x:row>
    <x:row r="139" ht="34" customHeight="1">
      <x:c r="A139" s="2"/>
      <x:c r="B139" s="2"/>
      <x:c r="C139" s="3" t="str">
        <x:v>Three-site Milieu Power capital</x:v>
      </x:c>
      <x:c r="D139" s="30"/>
      <x:c r="E139" s="35" t="n">
        <x:v>4500000</x:v>
      </x:c>
      <x:c r="F139" s="30" t="str">
        <x:v>September 2026 planning assumption; see Funding for revised source allocations.</x:v>
      </x:c>
    </x:row>
    <x:row r="140" ht="34" customHeight="1">
      <x:c r="A140" s="2"/>
      <x:c r="B140" s="2"/>
      <x:c r="C140" s="3" t="str">
        <x:v>Prior private target (historical)</x:v>
      </x:c>
      <x:c r="D140" s="30"/>
      <x:c r="E140" s="35" t="n">
        <x:v>20650000</x:v>
      </x:c>
      <x:c r="F140" s="30" t="str">
        <x:v>Planning target or facility limit; not a financing commitment.</x:v>
      </x:c>
    </x:row>
    <x:row r="141" ht="34" customHeight="1">
      <x:c r="A141" s="2"/>
      <x:c r="B141" s="2"/>
      <x:c r="C141" s="3" t="str">
        <x:v>Prior public target (historical)</x:v>
      </x:c>
      <x:c r="D141" s="30"/>
      <x:c r="E141" s="35" t="n">
        <x:v>22250000</x:v>
      </x:c>
      <x:c r="F141" s="30" t="str">
        <x:v>Planning target or facility limit; not a financing commitment.</x:v>
      </x:c>
    </x:row>
    <x:row r="142" ht="34" customHeight="1">
      <x:c r="A142" s="2"/>
      <x:c r="B142" s="2"/>
      <x:c r="C142" s="3" t="str">
        <x:v>Original public network allowance</x:v>
      </x:c>
      <x:c r="D142" s="30"/>
      <x:c r="E142" s="35" t="n">
        <x:v>20000000</x:v>
      </x:c>
      <x:c r="F142" s="30" t="str">
        <x:v>Planning target or facility limit; not a financing commitment.</x:v>
      </x:c>
    </x:row>
    <x:row r="143" ht="34" customHeight="1">
      <x:c r="A143" s="2"/>
      <x:c r="B143" s="2"/>
      <x:c r="C143" s="3" t="str">
        <x:v>Revolving reimbursement facility limit</x:v>
      </x:c>
      <x:c r="D143" s="30"/>
      <x:c r="E143" s="35" t="n">
        <x:v>9000000</x:v>
      </x:c>
      <x:c r="F143" s="30" t="str">
        <x:v>Planning target or facility limit; not a financing commitment.</x:v>
      </x:c>
    </x:row>
    <x:row r="144" ht="34" customHeight="1">
      <x:c r="A144" s="2"/>
      <x:c r="B144" s="2"/>
      <x:c r="C144" s="3" t="str">
        <x:v>Reimbursement bridge duration (years)</x:v>
      </x:c>
      <x:c r="D144" s="30"/>
      <x:c r="E144" s="38" t="n">
        <x:v>0.5</x:v>
      </x:c>
      <x:c r="F144" s="30" t="str">
        <x:v>September 2026 planning assumption; see Funding for revised source allocations.</x:v>
      </x:c>
    </x:row>
    <x:row r="145" ht="34" customHeight="1">
      <x:c r="A145" s="2"/>
      <x:c r="B145" s="2"/>
      <x:c r="C145" s="3" t="str">
        <x:v>Path renewal cycle (years)</x:v>
      </x:c>
      <x:c r="D145" s="30"/>
      <x:c r="E145" s="36" t="n">
        <x:v>20</x:v>
      </x:c>
      <x:c r="F145" s="30" t="str">
        <x:v>September 2026 planning assumption; see Funding for revised source allocations.</x:v>
      </x:c>
    </x:row>
    <x:row r="146" ht="34" customHeight="1">
      <x:c r="A146" s="2"/>
      <x:c r="B146" s="2"/>
      <x:c r="C146" s="3" t="str">
        <x:v>Sidewalk renewal cycle (years)</x:v>
      </x:c>
      <x:c r="D146" s="30"/>
      <x:c r="E146" s="36" t="n">
        <x:v>40</x:v>
      </x:c>
      <x:c r="F146" s="30" t="str">
        <x:v>September 2026 planning assumption; see Funding for revised source allocations.</x:v>
      </x:c>
    </x:row>
    <x:row r="147" ht="34" customHeight="1">
      <x:c r="A147" s="2"/>
      <x:c r="B147" s="2"/>
      <x:c r="C147" s="3" t="str">
        <x:v>Road resurfacing cycle (years)</x:v>
      </x:c>
      <x:c r="D147" s="30"/>
      <x:c r="E147" s="36" t="n">
        <x:v>20</x:v>
      </x:c>
      <x:c r="F147" s="30" t="str">
        <x:v>September 2026 planning assumption; see Funding for revised source allocations.</x:v>
      </x:c>
    </x:row>
    <x:row r="148" ht="34" customHeight="1">
      <x:c r="A148" s="2"/>
      <x:c r="B148" s="2"/>
      <x:c r="C148" s="3" t="str">
        <x:v>Junction renewal cycle (years)</x:v>
      </x:c>
      <x:c r="D148" s="30"/>
      <x:c r="E148" s="36" t="n">
        <x:v>20</x:v>
      </x:c>
      <x:c r="F148" s="30" t="str">
        <x:v>September 2026 planning assumption; see Funding for revised source allocations.</x:v>
      </x:c>
    </x:row>
    <x:row r="149" ht="34" customHeight="1">
      <x:c r="A149" s="2"/>
      <x:c r="B149" s="2"/>
      <x:c r="C149" s="3" t="str">
        <x:v>Toll crossing reserve cycle (years)</x:v>
      </x:c>
      <x:c r="D149" s="30"/>
      <x:c r="E149" s="36" t="n">
        <x:v>50</x:v>
      </x:c>
      <x:c r="F149" s="30" t="str">
        <x:v>September 2026 planning assumption; see Funding for revised source allocations.</x:v>
      </x:c>
    </x:row>
    <x:row r="150" ht="34" customHeight="1">
      <x:c r="A150" s="2"/>
      <x:c r="B150" s="2"/>
      <x:c r="C150" s="3" t="str">
        <x:v>Real lifecycle discount rate</x:v>
      </x:c>
      <x:c r="D150" s="30"/>
      <x:c r="E150" s="37" t="n">
        <x:v>0.04</x:v>
      </x:c>
      <x:c r="F150" s="30" t="str">
        <x:v>September 2026 planning assumption; see Funding for revised source allocations.</x:v>
      </x:c>
    </x:row>
    <x:row r="151" ht="34" customHeight="1">
      <x:c r="A151" s="2"/>
      <x:c r="B151" s="2"/>
      <x:c r="C151" s="3" t="str">
        <x:v>Full-operation lifecycle horizon (years)</x:v>
      </x:c>
      <x:c r="D151" s="30"/>
      <x:c r="E151" s="36" t="n">
        <x:v>30</x:v>
      </x:c>
      <x:c r="F151" s="30" t="str">
        <x:v>September 2026 planning assumption; see Funding for revised source allocations.</x:v>
      </x:c>
    </x:row>
    <x:row r="152" ht="34" customHeight="1">
      <x:c r="A152" s="2"/>
      <x:c r="B152" s="2"/>
      <x:c r="C152" s="3" t="str">
        <x:v>Three-site incremental assessed value</x:v>
      </x:c>
      <x:c r="D152" s="30"/>
      <x:c r="E152" s="35" t="n">
        <x:v>9500000</x:v>
      </x:c>
      <x:c r="F152" s="30" t="str">
        <x:v>September 2026 planning assumption; see Funding for revised source allocations.</x:v>
      </x:c>
    </x:row>
    <x:row r="153" ht="34" customHeight="1">
      <x:c r="A153" s="2"/>
      <x:c r="B153" s="2"/>
      <x:c r="C153" s="3" t="str">
        <x:v>Illustrative effective tax yield</x:v>
      </x:c>
      <x:c r="D153" s="30"/>
      <x:c r="E153" s="37" t="n">
        <x:v>0.018</x:v>
      </x:c>
      <x:c r="F153" s="30" t="str">
        <x:v>September 2026 planning assumption; see Funding for revised source allocations.</x:v>
      </x:c>
    </x:row>
    <x:row r="154" ht="34" customHeight="1">
      <x:c r="A154" s="2"/>
      <x:c r="B154" s="2"/>
      <x:c r="C154" s="3" t="str">
        <x:v>Tax increment available share</x:v>
      </x:c>
      <x:c r="D154" s="30"/>
      <x:c r="E154" s="37" t="n">
        <x:v>0.8</x:v>
      </x:c>
      <x:c r="F154" s="30" t="str">
        <x:v>September 2026 planning assumption; see Funding for revised source allocations.</x:v>
      </x:c>
    </x:row>
    <x:row r="155" ht="34" customHeight="1">
      <x:c r="A155" s="2"/>
      <x:c r="B155" s="2"/>
      <x:c r="C155" s="3" t="str">
        <x:v>TIF debt-service coverage ratio</x:v>
      </x:c>
      <x:c r="D155" s="30"/>
      <x:c r="E155" s="38" t="n">
        <x:v>1.3</x:v>
      </x:c>
      <x:c r="F155" s="30" t="str">
        <x:v>September 2026 planning assumption; see Funding for revised source allocations.</x:v>
      </x:c>
    </x:row>
    <x:row r="156" ht="34" customHeight="1">
      <x:c r="A156" s="2"/>
      <x:c r="B156" s="2"/>
      <x:c r="C156" s="3" t="str">
        <x:v>TIF annual borrowing rate</x:v>
      </x:c>
      <x:c r="D156" s="30"/>
      <x:c r="E156" s="37" t="n">
        <x:v>0.06</x:v>
      </x:c>
      <x:c r="F156" s="30" t="str">
        <x:v>September 2026 planning assumption; see Funding for revised source allocations.</x:v>
      </x:c>
    </x:row>
    <x:row r="157" ht="34" customHeight="1">
      <x:c r="A157" s="2"/>
      <x:c r="B157" s="2"/>
      <x:c r="C157" s="3" t="str">
        <x:v>TIF loan term (years)</x:v>
      </x:c>
      <x:c r="D157" s="30"/>
      <x:c r="E157" s="36" t="n">
        <x:v>20</x:v>
      </x:c>
      <x:c r="F157" s="30" t="str">
        <x:v>September 2026 planning assumption; see Funding for revised source allocations.</x:v>
      </x:c>
    </x:row>
    <x:row r="158" ht="34" customHeight="1">
      <x:c r="A158" s="2"/>
      <x:c r="B158" s="2"/>
      <x:c r="C158" s="3" t="str">
        <x:v>Net proceeds after issuance costs</x:v>
      </x:c>
      <x:c r="D158" s="30"/>
      <x:c r="E158" s="37" t="n">
        <x:v>0.95</x:v>
      </x:c>
      <x:c r="F158" s="30" t="str">
        <x:v>September 2026 planning assumption; see Funding for revised source allocations.</x:v>
      </x:c>
    </x:row>
    <x:row r="159" ht="34" customHeight="1">
      <x:c r="A159" s="2"/>
      <x:c r="B159" s="2"/>
      <x:c r="C159" s="3" t="str">
        <x:v>Conditional TIF ceiling</x:v>
      </x:c>
      <x:c r="D159" s="30"/>
      <x:c r="E159" s="35" t="n">
        <x:v>5600000</x:v>
      </x:c>
      <x:c r="F159" s="30" t="str">
        <x:v>September 2026 planning assumption; see Funding for revised source allocations.</x:v>
      </x:c>
    </x:row>
    <x:row r="160" ht="34" customHeight="1">
      <x:c r="A160" s="2"/>
      <x:c r="B160" s="2"/>
      <x:c r="C160" s="3" t="str">
        <x:v>Network federal capital target share</x:v>
      </x:c>
      <x:c r="D160" s="30"/>
      <x:c r="E160" s="37" t="n">
        <x:v>0.5</x:v>
      </x:c>
      <x:c r="F160" s="30" t="str">
        <x:v>Proposed allocation / eligibility assumption; approvals and funding agreements required.</x:v>
      </x:c>
    </x:row>
    <x:row r="161" ht="34" customHeight="1">
      <x:c r="A161" s="2"/>
      <x:c r="B161" s="2"/>
      <x:c r="C161" s="3" t="str">
        <x:v>Network partner public capital share</x:v>
      </x:c>
      <x:c r="D161" s="30"/>
      <x:c r="E161" s="37" t="n">
        <x:v>0.35</x:v>
      </x:c>
      <x:c r="F161" s="30" t="str">
        <x:v>Proposed allocation / eligibility assumption; approvals and funding agreements required.</x:v>
      </x:c>
    </x:row>
    <x:row r="162" ht="34" customHeight="1">
      <x:c r="A162" s="2"/>
      <x:c r="B162" s="2"/>
      <x:c r="C162" s="3" t="str">
        <x:v>Network institutional / beneficiary share</x:v>
      </x:c>
      <x:c r="D162" s="30"/>
      <x:c r="E162" s="37" t="n">
        <x:v>0.15</x:v>
      </x:c>
      <x:c r="F162" s="30" t="str">
        <x:v>Proposed allocation / eligibility assumption; approvals and funding agreements required.</x:v>
      </x:c>
    </x:row>
    <x:row r="163" ht="34" customHeight="1">
      <x:c r="A163" s="2"/>
      <x:c r="B163" s="2"/>
      <x:c r="C163" s="3" t="str">
        <x:v>Network federal-eligibility screening share</x:v>
      </x:c>
      <x:c r="D163" s="30"/>
      <x:c r="E163" s="37" t="n">
        <x:v>0.75</x:v>
      </x:c>
      <x:c r="F163" s="30" t="str">
        <x:v>Proposed allocation / eligibility assumption; approvals and funding agreements required.</x:v>
      </x:c>
    </x:row>
    <x:row r="164" ht="34" customHeight="1">
      <x:c r="A164" s="2"/>
      <x:c r="B164" s="2"/>
      <x:c r="C164" s="3" t="str">
        <x:v>Planning maximum federal share of eligible cost</x:v>
      </x:c>
      <x:c r="D164" s="30"/>
      <x:c r="E164" s="37" t="n">
        <x:v>0.8</x:v>
      </x:c>
      <x:c r="F164" s="30" t="str">
        <x:v>Proposed allocation / eligibility assumption; approvals and funding agreements required.</x:v>
      </x:c>
    </x:row>
    <x:row r="165" ht="34" customHeight="1">
      <x:c r="A165" s="2"/>
      <x:c r="B165" s="2"/>
      <x:c r="C165" s="3" t="str">
        <x:v>Public share of maintenance funding</x:v>
      </x:c>
      <x:c r="D165" s="30"/>
      <x:c r="E165" s="37" t="n">
        <x:v>0.85</x:v>
      </x:c>
      <x:c r="F165" s="30" t="str">
        <x:v>Proposed allocation / eligibility assumption; approvals and funding agreements required.</x:v>
      </x:c>
    </x:row>
    <x:row r="166" ht="34" customHeight="1">
      <x:c r="A166" s="2"/>
      <x:c r="B166" s="2"/>
      <x:c r="C166" s="3" t="str">
        <x:v>RTC net proceeds target</x:v>
      </x:c>
      <x:c r="D166" s="30"/>
      <x:c r="E166" s="35" t="n">
        <x:v>1450000</x:v>
      </x:c>
      <x:c r="F166" s="30" t="str">
        <x:v>Planning target or facility limit; not a financing commitment.</x:v>
      </x:c>
    </x:row>
    <x:row r="167" ht="34" customHeight="1">
      <x:c r="A167" s="2"/>
      <x:c r="B167" s="2"/>
      <x:c r="C167" s="3" t="str">
        <x:v>Prior three-site TIF allocation ceiling</x:v>
      </x:c>
      <x:c r="D167" s="30"/>
      <x:c r="E167" s="35" t="n">
        <x:v>2200000</x:v>
      </x:c>
      <x:c r="F167" s="30" t="str">
        <x:v>New source plan uses the lower of this ceiling and modeled capacity.</x:v>
      </x:c>
    </x:row>
    <x:row r="168" ht="34" customHeight="1">
      <x:c r="A168" s="2"/>
      <x:c r="B168" s="2"/>
      <x:c r="C168" s="3" t="str">
        <x:v>Documented capital commitments</x:v>
      </x:c>
      <x:c r="D168" s="30"/>
      <x:c r="E168" s="35" t="n">
        <x:v>0</x:v>
      </x:c>
      <x:c r="F168" s="30" t="str">
        <x:v>No signed commitments supplied. Change only against executed documents.</x:v>
      </x:c>
    </x:row>
    <x:row r="169" ht="34" customHeight="1">
      <x:c r="A169" s="2"/>
      <x:c r="B169" s="2"/>
      <x:c r="C169" s="3" t="str">
        <x:v>Share of network maintenance charged to three sites</x:v>
      </x:c>
      <x:c r="D169" s="30"/>
      <x:c r="E169" s="37" t="n">
        <x:v>0</x:v>
      </x:c>
      <x:c r="F169" s="30" t="str">
        <x:v>No allocation agreement executed. Default zero leaves the network obligation unallocated.</x:v>
      </x:c>
    </x:row>
    <x:row r="170" ht="34" customHeight="1">
      <x:c r="A170" s="2"/>
      <x:c r="B170" s="2"/>
      <x:c r="C170" s="3" t="str">
        <x:v>Property annual debt rate</x:v>
      </x:c>
      <x:c r="D170" s="30"/>
      <x:c r="E170" s="37" t="n">
        <x:v>0.07</x:v>
      </x:c>
      <x:c r="F170" s="30" t="str">
        <x:v>Original property model.</x:v>
      </x:c>
    </x:row>
    <x:row r="171" ht="34" customHeight="1">
      <x:c r="A171" s="2"/>
      <x:c r="B171" s="2"/>
      <x:c r="C171" s="3" t="str">
        <x:v>Property amortization term (years)</x:v>
      </x:c>
      <x:c r="D171" s="30"/>
      <x:c r="E171" s="36" t="n">
        <x:v>25</x:v>
      </x:c>
      <x:c r="F171" s="30" t="str">
        <x:v>Original property model.</x:v>
      </x:c>
    </x:row>
    <x:row r="172" ht="34" customHeight="1">
      <x:c r="A172" s="2"/>
      <x:c r="B172" s="2"/>
      <x:c r="C172" s="3" t="str">
        <x:v>Public-cost screen: years of benefits</x:v>
      </x:c>
      <x:c r="D172" s="30"/>
      <x:c r="E172" s="36" t="n">
        <x:v>20</x:v>
      </x:c>
      <x:c r="F172" s="30" t="str">
        <x:v>Retains the original simplified screening horizon.</x:v>
      </x:c>
    </x:row>
    <x:row r="173" ht="34" customHeight="1">
      <x:c r="A173" s="2"/>
      <x:c r="B173" s="2"/>
      <x:c r="C173" s="3" t="str">
        <x:v>Public-cost screen: first benefit year</x:v>
      </x:c>
      <x:c r="D173" s="30"/>
      <x:c r="E173" s="36" t="n">
        <x:v>3</x:v>
      </x:c>
      <x:c r="F173" s="30" t="str">
        <x:v>Capital paid at time zero; benefits and maintenance start in Year 3.</x:v>
      </x:c>
    </x:row>
    <x:row r="174" ht="23" customHeight="1">
      <x:c r="A174" s="2"/>
      <x:c r="B174" s="2"/>
      <x:c r="C174" s="2"/>
      <x:c r="D174" s="6"/>
      <x:c r="E174" s="6"/>
      <x:c r="F174" s="6"/>
    </x:row>
    <x:row r="175" ht="23" customHeight="1">
      <x:c r="A175" s="2"/>
      <x:c r="B175" s="2"/>
      <x:c r="C175" s="2"/>
      <x:c r="D175" s="6"/>
      <x:c r="E175" s="6"/>
      <x:c r="F175" s="6"/>
    </x:row>
    <x:row r="176" ht="25" customHeight="1">
      <x:c r="A176" s="2"/>
      <x:c r="B176" s="2"/>
      <x:c r="C176" s="33" t="str">
        <x:v>Sources and estimate basis</x:v>
      </x:c>
      <x:c r="D176" s="34"/>
      <x:c r="E176" s="34"/>
      <x:c r="F176" s="34"/>
    </x:row>
    <x:row r="177" ht="48" customHeight="1">
      <x:c r="A177" s="2"/>
      <x:c r="B177" s="2"/>
      <x:c r="C177" s="3" t="str">
        <x:v>GIS | City of Mishawaka road geometry. Downloaded September 15, 2026. WGS84 segment lengths. Division extension is a concept line.</x:v>
      </x:c>
      <x:c r="D177" s="30"/>
      <x:c r="E177" s="30"/>
      <x:c r="F177" s="30"/>
    </x:row>
    <x:row r="178" ht="30" customHeight="1">
      <x:c r="A178" s="2"/>
      <x:c r="B178" s="2"/>
      <x:c r="C178" s="39" t="str">
        <x:v>https://maps.mishawaka.in.gov/arcgis/rest/services/Public/Mish_Base_Data_WBM/MapServer/0</x:v>
      </x:c>
      <x:c r="D178" s="30"/>
      <x:c r="E178" s="30"/>
      <x:c r="F178" s="30"/>
    </x:row>
    <x:row r="179" ht="48" customHeight="1">
      <x:c r="A179" s="2"/>
      <x:c r="B179" s="2"/>
      <x:c r="C179" s="3" t="str">
        <x:v>POI | City of Mishawaka facility points. Schools, fire and healthcare destinations. Points are destinations, not development commitments.</x:v>
      </x:c>
      <x:c r="D179" s="30"/>
      <x:c r="E179" s="30"/>
      <x:c r="F179" s="30"/>
    </x:row>
    <x:row r="180" ht="30" customHeight="1">
      <x:c r="A180" s="2"/>
      <x:c r="B180" s="2"/>
      <x:c r="C180" s="39" t="str">
        <x:v>https://maps.mishawaka.in.gov/arcgis/rest/services/Public/Points_of_Interest_WBM/MapServer/0</x:v>
      </x:c>
      <x:c r="D180" s="30"/>
      <x:c r="E180" s="30"/>
      <x:c r="F180" s="30"/>
    </x:row>
    <x:row r="181" ht="48" customHeight="1">
      <x:c r="A181" s="2"/>
      <x:c r="B181" s="2"/>
      <x:c r="C181" s="3" t="str">
        <x:v>MACOG | MACOG updated 2026-2030 TIP project pages. September 3, 2026 revision, page 8: Coal Line Trail III construction $2,378,200 over 0.60 mile; Ewing Trail total $3,886,000 over 0.55 mile. Different scope and price years; contextual benchmarks only.</x:v>
      </x:c>
      <x:c r="D181" s="30"/>
      <x:c r="E181" s="30"/>
      <x:c r="F181" s="30"/>
    </x:row>
    <x:row r="182" ht="30" customHeight="1">
      <x:c r="A182" s="2"/>
      <x:c r="B182" s="2"/>
      <x:c r="C182" s="39" t="str">
        <x:v>https://tiparchive.macog.com/docs/Updated_TIP_pages.pdf</x:v>
      </x:c>
      <x:c r="D182" s="30"/>
      <x:c r="E182" s="30"/>
      <x:c r="F182" s="30"/>
    </x:row>
    <x:row r="183" ht="48" customHeight="1">
      <x:c r="A183" s="2"/>
      <x:c r="B183" s="2"/>
      <x:c r="C183" s="3" t="str">
        <x:v>DP | Des Plaines Active Transportation Plan, April 2026. Pages 61-66: engineering inclusion varies by facility; crossing packages and structures priced separately. Supports estimate structure, not Mishawaka unit-price quotes.</x:v>
      </x:c>
      <x:c r="D183" s="30"/>
      <x:c r="E183" s="30"/>
      <x:c r="F183" s="30"/>
    </x:row>
    <x:row r="184" ht="30" customHeight="1">
      <x:c r="A184" s="2"/>
      <x:c r="B184" s="2"/>
      <x:c r="C184" s="39" t="str">
        <x:v>https://www.desplainesil.gov/files/assets/city/v/1/pwe/active-transit/dp-active-transportation-plan_april-2026.pdf</x:v>
      </x:c>
      <x:c r="D184" s="30"/>
      <x:c r="E184" s="30"/>
      <x:c r="F184" s="30"/>
    </x:row>
    <x:row r="185" ht="48" customHeight="1">
      <x:c r="A185" s="2"/>
      <x:c r="B185" s="2"/>
      <x:c r="C185" s="3" t="str">
        <x:v>CALL | MACOG project selection and TIP. Applications due October 12, 2026 at retrieval. Regional sponsor and programming required; no award assumed.</x:v>
      </x:c>
      <x:c r="D185" s="30"/>
      <x:c r="E185" s="30"/>
      <x:c r="F185" s="30"/>
    </x:row>
    <x:row r="186" ht="30" customHeight="1">
      <x:c r="A186" s="2"/>
      <x:c r="B186" s="2"/>
      <x:c r="C186" s="39" t="str">
        <x:v>https://www.macog.com/transportation-improvement-program</x:v>
      </x:c>
      <x:c r="D186" s="30"/>
      <x:c r="E186" s="30"/>
      <x:c r="F186" s="30"/>
    </x:row>
    <x:row r="187" ht="48" customHeight="1">
      <x:c r="A187" s="2"/>
      <x:c r="B187" s="2"/>
      <x:c r="C187" s="3" t="str">
        <x:v>BASE | September 14, 2026 development and business plan. Original $18.4m property and $4.5m energy costs retained. The financing revision supersedes the earlier source allocations and equity cash yields.</x:v>
      </x:c>
      <x:c r="D187" s="30"/>
      <x:c r="E187" s="30"/>
      <x:c r="F187" s="30"/>
    </x:row>
    <x:row r="188" ht="30" customHeight="1">
      <x:c r="A188" s="2"/>
      <x:c r="B188" s="2"/>
      <x:c r="C188" s="39" t="str">
        <x:v>https://mainmilieu.com/assets/North_Mishawaka_Corridor_Development_Proposal.pdf</x:v>
      </x:c>
      <x:c r="D188" s="30"/>
      <x:c r="E188" s="30"/>
      <x:c r="F188" s="30"/>
    </x:row>
    <x:row r="189" ht="48" customHeight="1">
      <x:c r="A189" s="2"/>
      <x:c r="B189" s="2"/>
      <x:c r="C189" s="3" t="str">
        <x:v>SCOPE | September 15, 2026 infrastructure revision. User-requested mapped routes and destinations. Unit rates, counts, phasing, reserves and financing assumptions are original planning estimates.</x:v>
      </x:c>
      <x:c r="D189" s="30"/>
      <x:c r="E189" s="30"/>
      <x:c r="F189" s="30"/>
    </x:row>
    <x:row r="190" ht="30" customHeight="1">
      <x:c r="A190" s="2"/>
      <x:c r="B190" s="2"/>
      <x:c r="C190" s="39" t="str">
        <x:v>https://mainmilieu.com/assets/MainMilieu-Sidewalk-Proposals.png</x:v>
      </x:c>
      <x:c r="D190" s="30"/>
      <x:c r="E190" s="30"/>
      <x:c r="F190" s="30"/>
    </x:row>
    <x:row r="191" ht="52" customHeight="1">
      <x:c r="A191" s="2"/>
      <x:c r="B191" s="2"/>
      <x:c r="C191" s="3" t="str">
        <x:v>Rates, quantities, schedule, reserves and cost ranges are original planning assumptions, not contractor bids. Local benchmark totals have different scopes and price years. No grant, acquisition or partner commitment is assumed.</x:v>
      </x:c>
      <x:c r="D191" s="30"/>
      <x:c r="E191" s="30"/>
      <x:c r="F191" s="30"/>
    </x:row>
    <x:row r="192" ht="23" customHeight="1">
      <x:c r="A192" s="2"/>
      <x:c r="B192" s="2"/>
      <x:c r="C192" s="2"/>
      <x:c r="D192" s="6"/>
      <x:c r="E192" s="6"/>
      <x:c r="F192" s="6"/>
    </x:row>
    <x:row r="193" ht="23" customHeight="1">
      <x:c r="A193" s="2"/>
      <x:c r="B193" s="2"/>
      <x:c r="C193" s="2"/>
      <x:c r="D193" s="6"/>
      <x:c r="E193" s="6"/>
      <x:c r="F193" s="6"/>
    </x:row>
    <x:row r="194" ht="23" customHeight="1">
      <x:c r="A194" s="2"/>
      <x:c r="B194" s="2"/>
      <x:c r="C194" s="2"/>
      <x:c r="D194" s="6"/>
      <x:c r="E194" s="6"/>
      <x:c r="F194" s="6"/>
    </x:row>
    <x:row r="195" ht="23" customHeight="1">
      <x:c r="A195" s="2"/>
      <x:c r="B195" s="2"/>
      <x:c r="C195" s="2"/>
      <x:c r="D195" s="6"/>
      <x:c r="E195" s="6"/>
      <x:c r="F195" s="6"/>
    </x:row>
    <x:row r="196" ht="23" customHeight="1">
      <x:c r="A196" s="2"/>
      <x:c r="B196" s="2"/>
      <x:c r="C196" s="2"/>
      <x:c r="D196" s="6"/>
      <x:c r="E196" s="6"/>
      <x:c r="F196" s="6"/>
    </x:row>
    <x:row r="197" ht="23" customHeight="1">
      <x:c r="A197" s="2"/>
      <x:c r="B197" s="2"/>
      <x:c r="C197" s="2"/>
      <x:c r="D197" s="6"/>
      <x:c r="E197" s="6"/>
      <x:c r="F197" s="6"/>
    </x:row>
    <x:row r="198" ht="23" customHeight="1">
      <x:c r="A198" s="2"/>
      <x:c r="B198" s="2"/>
      <x:c r="C198" s="2"/>
      <x:c r="D198" s="6"/>
      <x:c r="E198" s="6"/>
      <x:c r="F198" s="6"/>
    </x:row>
    <x:row r="199" ht="23" customHeight="1">
      <x:c r="A199" s="2"/>
      <x:c r="B199" s="2"/>
      <x:c r="C199" s="2"/>
      <x:c r="D199" s="6"/>
      <x:c r="E199" s="6"/>
      <x:c r="F199" s="6"/>
    </x:row>
    <x:row r="200" ht="23" customHeight="1">
      <x:c r="A200" s="2"/>
      <x:c r="B200" s="2"/>
      <x:c r="C200" s="2"/>
      <x:c r="D200" s="6"/>
      <x:c r="E200" s="6"/>
      <x:c r="F200" s="6"/>
    </x:row>
    <x:row r="201" ht="23" customHeight="1">
      <x:c r="A201" s="2"/>
      <x:c r="B201" s="2"/>
      <x:c r="C201" s="2"/>
      <x:c r="D201" s="6"/>
      <x:c r="E201" s="6"/>
      <x:c r="F201" s="6"/>
    </x:row>
    <x:row r="202" ht="23" customHeight="1">
      <x:c r="A202" s="2"/>
      <x:c r="B202" s="2"/>
      <x:c r="C202" s="2"/>
      <x:c r="D202" s="6"/>
      <x:c r="E202" s="6"/>
      <x:c r="F202" s="6"/>
    </x:row>
    <x:row r="203" ht="23" customHeight="1">
      <x:c r="A203" s="2"/>
      <x:c r="B203" s="2"/>
      <x:c r="C203" s="2"/>
      <x:c r="D203" s="6"/>
      <x:c r="E203" s="6"/>
      <x:c r="F203" s="6"/>
    </x:row>
    <x:row r="204" ht="23" customHeight="1">
      <x:c r="A204" s="2"/>
      <x:c r="B204" s="2"/>
      <x:c r="C204" s="2"/>
      <x:c r="D204" s="6"/>
      <x:c r="E204" s="6"/>
      <x:c r="F204" s="6"/>
    </x:row>
    <x:row r="205" ht="23" customHeight="1">
      <x:c r="A205" s="2"/>
      <x:c r="B205" s="2"/>
      <x:c r="C205" s="2"/>
      <x:c r="D205" s="6"/>
      <x:c r="E205" s="6"/>
      <x:c r="F205" s="6"/>
    </x:row>
    <x:row r="206" ht="23" customHeight="1">
      <x:c r="A206" s="2"/>
      <x:c r="B206" s="2"/>
      <x:c r="C206" s="2"/>
      <x:c r="D206" s="6"/>
      <x:c r="E206" s="6"/>
      <x:c r="F206" s="6"/>
    </x:row>
    <x:row r="207" ht="23" customHeight="1">
      <x:c r="A207" s="2"/>
      <x:c r="B207" s="2"/>
      <x:c r="C207" s="2"/>
      <x:c r="D207" s="6"/>
      <x:c r="E207" s="6"/>
      <x:c r="F207" s="6"/>
    </x:row>
    <x:row r="208" ht="23" customHeight="1">
      <x:c r="A208" s="2"/>
      <x:c r="B208" s="2"/>
      <x:c r="C208" s="2"/>
      <x:c r="D208" s="6"/>
      <x:c r="E208" s="6"/>
      <x:c r="F208" s="6"/>
    </x:row>
    <x:row r="209" ht="23" customHeight="1">
      <x:c r="A209" s="2"/>
      <x:c r="B209" s="2"/>
      <x:c r="C209" s="2"/>
      <x:c r="D209" s="6"/>
      <x:c r="E209" s="6"/>
      <x:c r="F209" s="6"/>
    </x:row>
    <x:row r="210" ht="23" customHeight="1">
      <x:c r="A210" s="2"/>
      <x:c r="B210" s="2"/>
      <x:c r="C210" s="2"/>
      <x:c r="D210" s="6"/>
      <x:c r="E210" s="6"/>
      <x:c r="F210" s="6"/>
    </x:row>
    <x:row r="211" ht="23" customHeight="1">
      <x:c r="A211" s="2"/>
      <x:c r="B211" s="2"/>
      <x:c r="C211" s="2"/>
      <x:c r="D211" s="6"/>
      <x:c r="E211" s="6"/>
      <x:c r="F211" s="6"/>
    </x:row>
    <x:row r="212" ht="23" customHeight="1">
      <x:c r="A212" s="2"/>
      <x:c r="B212" s="2"/>
      <x:c r="C212" s="2"/>
      <x:c r="D212" s="6"/>
      <x:c r="E212" s="6"/>
      <x:c r="F212" s="6"/>
    </x:row>
    <x:row r="213" ht="23" customHeight="1">
      <x:c r="A213" s="2"/>
      <x:c r="B213" s="2"/>
      <x:c r="C213" s="2"/>
      <x:c r="D213" s="6"/>
      <x:c r="E213" s="6"/>
      <x:c r="F213" s="6"/>
    </x:row>
    <x:row r="214" ht="23" customHeight="1">
      <x:c r="A214" s="2"/>
      <x:c r="B214" s="2"/>
      <x:c r="C214" s="2"/>
      <x:c r="D214" s="6"/>
      <x:c r="E214" s="6"/>
      <x:c r="F214" s="6"/>
    </x:row>
    <x:row r="215" ht="23" customHeight="1">
      <x:c r="A215" s="2"/>
      <x:c r="B215" s="2"/>
      <x:c r="C215" s="2"/>
      <x:c r="D215" s="6"/>
      <x:c r="E215" s="6"/>
      <x:c r="F215" s="6"/>
    </x:row>
    <x:row r="216" ht="23" customHeight="1">
      <x:c r="A216" s="2"/>
      <x:c r="B216" s="2"/>
      <x:c r="C216" s="2"/>
      <x:c r="D216" s="6"/>
      <x:c r="E216" s="6"/>
      <x:c r="F216" s="6"/>
    </x:row>
    <x:row r="217" ht="23" customHeight="1">
      <x:c r="A217" s="2"/>
      <x:c r="B217" s="2"/>
      <x:c r="C217" s="2"/>
      <x:c r="D217" s="6"/>
      <x:c r="E217" s="6"/>
      <x:c r="F217" s="6"/>
    </x:row>
    <x:row r="218" ht="23" customHeight="1">
      <x:c r="A218" s="2"/>
      <x:c r="B218" s="2"/>
      <x:c r="C218" s="2"/>
      <x:c r="D218" s="6"/>
      <x:c r="E218" s="6"/>
      <x:c r="F218" s="6"/>
    </x:row>
    <x:row r="219" ht="23" customHeight="1">
      <x:c r="A219" s="2"/>
      <x:c r="B219" s="2"/>
      <x:c r="C219" s="2"/>
      <x:c r="D219" s="6"/>
      <x:c r="E219" s="6"/>
      <x:c r="F219" s="6"/>
    </x:row>
    <x:row r="220" ht="23" customHeight="1">
      <x:c r="A220" s="2"/>
      <x:c r="B220" s="2"/>
      <x:c r="C220" s="2"/>
      <x:c r="D220" s="6"/>
      <x:c r="E220" s="6"/>
      <x:c r="F220" s="6"/>
    </x:row>
  </x:sheetData>
  <x:mergeCells>
    <x:mergeCell ref="C2:F2"/>
    <x:mergeCell ref="C3:F3"/>
    <x:mergeCell ref="C127:F127"/>
    <x:mergeCell ref="C176:F176"/>
    <x:mergeCell ref="C177:F177"/>
    <x:mergeCell ref="C178:F178"/>
    <x:mergeCell ref="C179:F179"/>
    <x:mergeCell ref="C180:F180"/>
    <x:mergeCell ref="C181:F181"/>
    <x:mergeCell ref="C182:F182"/>
    <x:mergeCell ref="C183:F183"/>
    <x:mergeCell ref="C184:F184"/>
    <x:mergeCell ref="C185:F185"/>
    <x:mergeCell ref="C186:F186"/>
    <x:mergeCell ref="C187:F187"/>
    <x:mergeCell ref="C188:F188"/>
    <x:mergeCell ref="C189:F189"/>
    <x:mergeCell ref="C190:F190"/>
    <x:mergeCell ref="C191:F191"/>
  </x:mergeCells>
  <x:dataValidations count="1">
    <x:dataValidation type="list" sqref="E5">
      <x:formula1>"1,2,3"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173F34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26" hidden="0" customWidth="1"/>
    <x:col min="4" max="4" width="45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32" customHeight="1">
      <x:c r="A2" s="2"/>
      <x:c r="B2" s="2"/>
      <x:c r="C2" s="4" t="str">
        <x:v>Corridors | measured scope</x:v>
      </x:c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 ht="35" customHeight="1">
      <x:c r="A3" s="2"/>
      <x:c r="B3" s="2"/>
      <x:c r="C3" s="5" t="str">
        <x:v>City of Mishawaka GIS road geometry, retrieved 15 September 2026. Quantities are planning centerline measurements, not surveyed construction takeoffs.</x:v>
      </x:c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10" t="str">
        <x:f>'Assumptions'!F5</x:f>
        <x:v>Base</x:v>
      </x:c>
    </x:row>
    <x:row r="5" ht="37" customHeight="1">
      <x:c r="A5" s="2"/>
      <x:c r="B5" s="2"/>
      <x:c r="C5" s="33" t="str">
        <x:v>Route</x:v>
      </x:c>
      <x:c r="D5" s="33" t="str">
        <x:v>Limits</x:v>
      </x:c>
      <x:c r="E5" s="33" t="str">
        <x:v>Route feet</x:v>
      </x:c>
      <x:c r="F5" s="33" t="str">
        <x:v>Route miles</x:v>
      </x:c>
      <x:c r="G5" s="33" t="str">
        <x:v>Path sides</x:v>
      </x:c>
      <x:c r="H5" s="33" t="str">
        <x:v>Walk sides</x:v>
      </x:c>
      <x:c r="I5" s="33" t="str">
        <x:v>Path feet</x:v>
      </x:c>
      <x:c r="J5" s="33" t="str">
        <x:v>Walk feet</x:v>
      </x:c>
      <x:c r="K5" s="33" t="str">
        <x:v>Road feet</x:v>
      </x:c>
      <x:c r="L5" s="33" t="str">
        <x:v>Path works $</x:v>
      </x:c>
      <x:c r="M5" s="33" t="str">
        <x:v>Walk works $</x:v>
      </x:c>
      <x:c r="N5" s="33" t="str">
        <x:v>Road works $</x:v>
      </x:c>
      <x:c r="O5" s="33" t="str">
        <x:v>Linear total $</x:v>
      </x:c>
    </x:row>
    <x:row r="6" ht="40" customHeight="1">
      <x:c r="A6" s="2"/>
      <x:c r="B6" s="2"/>
      <x:c r="C6" s="48" t="str">
        <x:v>Main Street</x:v>
      </x:c>
      <x:c r="D6" s="49" t="str">
        <x:v>McKinley to Cleveland</x:v>
      </x:c>
      <x:c r="E6" s="66" t="n">
        <x:v>16114.57149703862</x:v>
      </x:c>
      <x:c r="F6" s="73" t="n">
        <x:f>E6/5280</x:f>
        <x:v>3.0520021774694355</x:v>
      </x:c>
      <x:c r="G6" s="66" t="n">
        <x:v>2</x:v>
      </x:c>
      <x:c r="H6" s="66" t="n">
        <x:v>0</x:v>
      </x:c>
      <x:c r="I6" s="67" t="n">
        <x:f>E6*G6</x:f>
        <x:v>32229.14299407724</x:v>
      </x:c>
      <x:c r="J6" s="67" t="n">
        <x:f>E6*H6</x:f>
        <x:v>0</x:v>
      </x:c>
      <x:c r="K6" s="67" t="n">
        <x:f>0</x:f>
        <x:v>0</x:v>
      </x:c>
      <x:c r="L6" s="52" t="n">
        <x:f>I6*'Assumptions'!$E$7</x:f>
        <x:v>4834371.4491115855</x:v>
      </x:c>
      <x:c r="M6" s="52" t="n">
        <x:f>J6*'Assumptions'!$E$11</x:f>
        <x:v>0</x:v>
      </x:c>
      <x:c r="N6" s="51" t="n">
        <x:f>0</x:f>
        <x:v>0</x:v>
      </x:c>
      <x:c r="O6" s="51" t="n">
        <x:f>SUM(L6:N6)</x:f>
        <x:v>4834371.4491115855</x:v>
      </x:c>
    </x:row>
    <x:row r="7" ht="40" customHeight="1">
      <x:c r="A7" s="2"/>
      <x:c r="B7" s="2"/>
      <x:c r="C7" s="58" t="str">
        <x:v>Grape Road</x:v>
      </x:c>
      <x:c r="D7" s="59" t="str">
        <x:v>McKinley to Cleveland</x:v>
      </x:c>
      <x:c r="E7" s="68" t="n">
        <x:v>15862.123358808047</x:v>
      </x:c>
      <x:c r="F7" s="74" t="n">
        <x:f>E7/5280</x:f>
        <x:v>3.0041900300772815</x:v>
      </x:c>
      <x:c r="G7" s="68" t="n">
        <x:v>2</x:v>
      </x:c>
      <x:c r="H7" s="68" t="n">
        <x:v>0</x:v>
      </x:c>
      <x:c r="I7" s="69" t="n">
        <x:f>E7*G7</x:f>
        <x:v>31724.246717616094</x:v>
      </x:c>
      <x:c r="J7" s="69" t="n">
        <x:f>E7*H7</x:f>
        <x:v>0</x:v>
      </x:c>
      <x:c r="K7" s="69" t="n">
        <x:f>0</x:f>
        <x:v>0</x:v>
      </x:c>
      <x:c r="L7" s="62" t="n">
        <x:f>I7*'Assumptions'!$E$7</x:f>
        <x:v>4758637.007642414</x:v>
      </x:c>
      <x:c r="M7" s="62" t="n">
        <x:f>J7*'Assumptions'!$E$11</x:f>
        <x:v>0</x:v>
      </x:c>
      <x:c r="N7" s="61" t="n">
        <x:f>0</x:f>
        <x:v>0</x:v>
      </x:c>
      <x:c r="O7" s="61" t="n">
        <x:f>SUM(L7:N7)</x:f>
        <x:v>4758637.007642414</x:v>
      </x:c>
    </x:row>
    <x:row r="8" ht="40" customHeight="1">
      <x:c r="A8" s="2"/>
      <x:c r="B8" s="2"/>
      <x:c r="C8" s="48" t="str">
        <x:v>McKinley Avenue</x:v>
      </x:c>
      <x:c r="D8" s="49" t="str">
        <x:v>Grape to Main</x:v>
      </x:c>
      <x:c r="E8" s="66" t="n">
        <x:v>1483.7908389929723</x:v>
      </x:c>
      <x:c r="F8" s="73" t="n">
        <x:f>E8/5280</x:f>
        <x:v>0.2810209922335175</x:v>
      </x:c>
      <x:c r="G8" s="66" t="n">
        <x:v>2</x:v>
      </x:c>
      <x:c r="H8" s="66" t="n">
        <x:v>0</x:v>
      </x:c>
      <x:c r="I8" s="67" t="n">
        <x:f>E8*G8</x:f>
        <x:v>2967.5816779859447</x:v>
      </x:c>
      <x:c r="J8" s="67" t="n">
        <x:f>E8*H8</x:f>
        <x:v>0</x:v>
      </x:c>
      <x:c r="K8" s="67" t="n">
        <x:f>0</x:f>
        <x:v>0</x:v>
      </x:c>
      <x:c r="L8" s="52" t="n">
        <x:f>I8*'Assumptions'!$E$7</x:f>
        <x:v>445137.2516978917</x:v>
      </x:c>
      <x:c r="M8" s="52" t="n">
        <x:f>J8*'Assumptions'!$E$11</x:f>
        <x:v>0</x:v>
      </x:c>
      <x:c r="N8" s="51" t="n">
        <x:f>0</x:f>
        <x:v>0</x:v>
      </x:c>
      <x:c r="O8" s="51" t="n">
        <x:f>SUM(L8:N8)</x:f>
        <x:v>445137.2516978917</x:v>
      </x:c>
    </x:row>
    <x:row r="9" ht="40" customHeight="1">
      <x:c r="A9" s="2"/>
      <x:c r="B9" s="2"/>
      <x:c r="C9" s="58" t="str">
        <x:v>Douglas Road</x:v>
      </x:c>
      <x:c r="D9" s="59" t="str">
        <x:v>State Road 23 through Grape to Fir</x:v>
      </x:c>
      <x:c r="E9" s="68" t="n">
        <x:v>11962.200034575726</x:v>
      </x:c>
      <x:c r="F9" s="74" t="n">
        <x:f>E9/5280</x:f>
        <x:v>2.2655681883666148</x:v>
      </x:c>
      <x:c r="G9" s="68" t="n">
        <x:v>1</x:v>
      </x:c>
      <x:c r="H9" s="68" t="n">
        <x:v>1</x:v>
      </x:c>
      <x:c r="I9" s="69" t="n">
        <x:f>E9*G9</x:f>
        <x:v>11962.200034575726</x:v>
      </x:c>
      <x:c r="J9" s="69" t="n">
        <x:f>E9*H9</x:f>
        <x:v>11962.200034575726</x:v>
      </x:c>
      <x:c r="K9" s="69" t="n">
        <x:f>0</x:f>
        <x:v>0</x:v>
      </x:c>
      <x:c r="L9" s="62" t="n">
        <x:f>I9*'Assumptions'!$E$7</x:f>
        <x:v>1794330.005186359</x:v>
      </x:c>
      <x:c r="M9" s="62" t="n">
        <x:f>J9*'Assumptions'!$E$11</x:f>
        <x:v>1136409.003284694</x:v>
      </x:c>
      <x:c r="N9" s="61" t="n">
        <x:f>0</x:f>
        <x:v>0</x:v>
      </x:c>
      <x:c r="O9" s="61" t="n">
        <x:f>SUM(L9:N9)</x:f>
        <x:v>2930739.008471053</x:v>
      </x:c>
    </x:row>
    <x:row r="10" ht="40" customHeight="1">
      <x:c r="A10" s="2"/>
      <x:c r="B10" s="2"/>
      <x:c r="C10" s="48" t="str">
        <x:v>Day Road</x:v>
      </x:c>
      <x:c r="D10" s="49" t="str">
        <x:v>Grape to Fir</x:v>
      </x:c>
      <x:c r="E10" s="66" t="n">
        <x:v>7947.862294749188</x:v>
      </x:c>
      <x:c r="F10" s="73" t="n">
        <x:f>E10/5280</x:f>
        <x:v>1.5052769497631038</x:v>
      </x:c>
      <x:c r="G10" s="66" t="n">
        <x:v>1</x:v>
      </x:c>
      <x:c r="H10" s="66" t="n">
        <x:v>1</x:v>
      </x:c>
      <x:c r="I10" s="67" t="n">
        <x:f>E10*G10</x:f>
        <x:v>7947.862294749188</x:v>
      </x:c>
      <x:c r="J10" s="67" t="n">
        <x:f>E10*H10</x:f>
        <x:v>7947.862294749188</x:v>
      </x:c>
      <x:c r="K10" s="67" t="n">
        <x:f>0</x:f>
        <x:v>0</x:v>
      </x:c>
      <x:c r="L10" s="52" t="n">
        <x:f>I10*'Assumptions'!$E$7</x:f>
        <x:v>1192179.3442123781</x:v>
      </x:c>
      <x:c r="M10" s="52" t="n">
        <x:f>J10*'Assumptions'!$E$11</x:f>
        <x:v>755046.9180011728</x:v>
      </x:c>
      <x:c r="N10" s="51" t="n">
        <x:f>0</x:f>
        <x:v>0</x:v>
      </x:c>
      <x:c r="O10" s="51" t="n">
        <x:f>SUM(L10:N10)</x:f>
        <x:v>1947226.262213551</x:v>
      </x:c>
    </x:row>
    <x:row r="11" ht="40" customHeight="1">
      <x:c r="A11" s="2"/>
      <x:c r="B11" s="2"/>
      <x:c r="C11" s="58" t="str">
        <x:v>Fir Road</x:v>
      </x:c>
      <x:c r="D11" s="59" t="str">
        <x:v>McKinley to Douglas</x:v>
      </x:c>
      <x:c r="E11" s="68" t="n">
        <x:v>10870.138211469668</x:v>
      </x:c>
      <x:c r="F11" s="74" t="n">
        <x:f>E11/5280</x:f>
        <x:v>2.058738297626831</x:v>
      </x:c>
      <x:c r="G11" s="68" t="n">
        <x:v>1</x:v>
      </x:c>
      <x:c r="H11" s="68" t="n">
        <x:v>1</x:v>
      </x:c>
      <x:c r="I11" s="69" t="n">
        <x:f>E11*G11</x:f>
        <x:v>10870.138211469668</x:v>
      </x:c>
      <x:c r="J11" s="69" t="n">
        <x:f>E11*H11</x:f>
        <x:v>10870.138211469668</x:v>
      </x:c>
      <x:c r="K11" s="69" t="n">
        <x:f>0</x:f>
        <x:v>0</x:v>
      </x:c>
      <x:c r="L11" s="62" t="n">
        <x:f>I11*'Assumptions'!$E$7</x:f>
        <x:v>1630520.73172045</x:v>
      </x:c>
      <x:c r="M11" s="62" t="n">
        <x:f>J11*'Assumptions'!$E$11</x:f>
        <x:v>1032663.1300896185</x:v>
      </x:c>
      <x:c r="N11" s="61" t="n">
        <x:f>0</x:f>
        <x:v>0</x:v>
      </x:c>
      <x:c r="O11" s="61" t="n">
        <x:f>SUM(L11:N11)</x:f>
        <x:v>2663183.8618100686</x:v>
      </x:c>
    </x:row>
    <x:row r="12" ht="40" customHeight="1">
      <x:c r="A12" s="2"/>
      <x:c r="B12" s="2"/>
      <x:c r="C12" s="48" t="str">
        <x:v>Filbert Road</x:v>
      </x:c>
      <x:c r="D12" s="49" t="str">
        <x:v>McKinley via Walt Disney frontage to Day</x:v>
      </x:c>
      <x:c r="E12" s="66" t="n">
        <x:v>6701.3465720750055</x:v>
      </x:c>
      <x:c r="F12" s="73" t="n">
        <x:f>E12/5280</x:f>
        <x:v>1.269194426529357</x:v>
      </x:c>
      <x:c r="G12" s="66" t="n">
        <x:v>1</x:v>
      </x:c>
      <x:c r="H12" s="66" t="n">
        <x:v>1</x:v>
      </x:c>
      <x:c r="I12" s="67" t="n">
        <x:f>E12*G12</x:f>
        <x:v>6701.3465720750055</x:v>
      </x:c>
      <x:c r="J12" s="67" t="n">
        <x:f>E12*H12</x:f>
        <x:v>6701.3465720750055</x:v>
      </x:c>
      <x:c r="K12" s="67" t="n">
        <x:f>0</x:f>
        <x:v>0</x:v>
      </x:c>
      <x:c r="L12" s="52" t="n">
        <x:f>I12*'Assumptions'!$E$7</x:f>
        <x:v>1005201.9858112509</x:v>
      </x:c>
      <x:c r="M12" s="52" t="n">
        <x:f>J12*'Assumptions'!$E$11</x:f>
        <x:v>636627.9243471256</x:v>
      </x:c>
      <x:c r="N12" s="51" t="n">
        <x:f>0</x:f>
        <x:v>0</x:v>
      </x:c>
      <x:c r="O12" s="51" t="n">
        <x:f>SUM(L12:N12)</x:f>
        <x:v>1641829.9101583764</x:v>
      </x:c>
    </x:row>
    <x:row r="13" ht="40" customHeight="1">
      <x:c r="A13" s="2"/>
      <x:c r="B13" s="2"/>
      <x:c r="C13" s="58" t="str">
        <x:v>McKinley Avenue</x:v>
      </x:c>
      <x:c r="D13" s="59" t="str">
        <x:v>Main to Fir / Byrkit</x:v>
      </x:c>
      <x:c r="E13" s="68" t="n">
        <x:v>6458.295591673788</x:v>
      </x:c>
      <x:c r="F13" s="74" t="n">
        <x:f>E13/5280</x:f>
        <x:v>1.2231620438776114</x:v>
      </x:c>
      <x:c r="G13" s="68" t="n">
        <x:v>1</x:v>
      </x:c>
      <x:c r="H13" s="68" t="n">
        <x:v>1</x:v>
      </x:c>
      <x:c r="I13" s="69" t="n">
        <x:f>E13*G13</x:f>
        <x:v>6458.295591673788</x:v>
      </x:c>
      <x:c r="J13" s="69" t="n">
        <x:f>E13*H13</x:f>
        <x:v>6458.295591673788</x:v>
      </x:c>
      <x:c r="K13" s="69" t="n">
        <x:f>0</x:f>
        <x:v>0</x:v>
      </x:c>
      <x:c r="L13" s="62" t="n">
        <x:f>I13*'Assumptions'!$E$7</x:f>
        <x:v>968744.3387510682</x:v>
      </x:c>
      <x:c r="M13" s="62" t="n">
        <x:f>J13*'Assumptions'!$E$11</x:f>
        <x:v>613538.0812090099</x:v>
      </x:c>
      <x:c r="N13" s="61" t="n">
        <x:f>0</x:f>
        <x:v>0</x:v>
      </x:c>
      <x:c r="O13" s="61" t="n">
        <x:f>SUM(L13:N13)</x:f>
        <x:v>1582282.419960078</x:v>
      </x:c>
    </x:row>
    <x:row r="14" ht="40" customHeight="1">
      <x:c r="A14" s="2"/>
      <x:c r="B14" s="2"/>
      <x:c r="C14" s="48" t="str">
        <x:v>Edison Road</x:v>
      </x:c>
      <x:c r="D14" s="49" t="str">
        <x:v>Grape to Main</x:v>
      </x:c>
      <x:c r="E14" s="66" t="n">
        <x:v>1504.0744660804955</x:v>
      </x:c>
      <x:c r="F14" s="73" t="n">
        <x:f>E14/5280</x:f>
        <x:v>0.2848625882728211</x:v>
      </x:c>
      <x:c r="G14" s="66" t="n">
        <x:v>1</x:v>
      </x:c>
      <x:c r="H14" s="66" t="n">
        <x:v>1</x:v>
      </x:c>
      <x:c r="I14" s="67" t="n">
        <x:f>E14*G14</x:f>
        <x:v>1504.0744660804955</x:v>
      </x:c>
      <x:c r="J14" s="67" t="n">
        <x:f>E14*H14</x:f>
        <x:v>1504.0744660804955</x:v>
      </x:c>
      <x:c r="K14" s="67" t="n">
        <x:f>0</x:f>
        <x:v>0</x:v>
      </x:c>
      <x:c r="L14" s="52" t="n">
        <x:f>I14*'Assumptions'!$E$7</x:f>
        <x:v>225611.16991207434</x:v>
      </x:c>
      <x:c r="M14" s="52" t="n">
        <x:f>J14*'Assumptions'!$E$11</x:f>
        <x:v>142887.07427764707</x:v>
      </x:c>
      <x:c r="N14" s="51" t="n">
        <x:f>0</x:f>
        <x:v>0</x:v>
      </x:c>
      <x:c r="O14" s="51" t="n">
        <x:f>SUM(L14:N14)</x:f>
        <x:v>368498.2441897214</x:v>
      </x:c>
    </x:row>
    <x:row r="15" ht="40" customHeight="1">
      <x:c r="A15" s="2"/>
      <x:c r="B15" s="2"/>
      <x:c r="C15" s="58" t="str">
        <x:v>Edison Lakes Parkway</x:v>
      </x:c>
      <x:c r="D15" s="59" t="str">
        <x:v>Main / Edison to Holy Cross</x:v>
      </x:c>
      <x:c r="E15" s="68" t="n">
        <x:v>4566.298290500389</x:v>
      </x:c>
      <x:c r="F15" s="74" t="n">
        <x:f>E15/5280</x:f>
        <x:v>0.8648292216856798</x:v>
      </x:c>
      <x:c r="G15" s="68" t="n">
        <x:v>1</x:v>
      </x:c>
      <x:c r="H15" s="68" t="n">
        <x:v>1</x:v>
      </x:c>
      <x:c r="I15" s="69" t="n">
        <x:f>E15*G15</x:f>
        <x:v>4566.298290500389</x:v>
      </x:c>
      <x:c r="J15" s="69" t="n">
        <x:f>E15*H15</x:f>
        <x:v>4566.298290500389</x:v>
      </x:c>
      <x:c r="K15" s="69" t="n">
        <x:f>0</x:f>
        <x:v>0</x:v>
      </x:c>
      <x:c r="L15" s="62" t="n">
        <x:f>I15*'Assumptions'!$E$7</x:f>
        <x:v>684944.7435750584</x:v>
      </x:c>
      <x:c r="M15" s="62" t="n">
        <x:f>J15*'Assumptions'!$E$11</x:f>
        <x:v>433798.33759753697</x:v>
      </x:c>
      <x:c r="N15" s="61" t="n">
        <x:f>0</x:f>
        <x:v>0</x:v>
      </x:c>
      <x:c r="O15" s="61" t="n">
        <x:f>SUM(L15:N15)</x:f>
        <x:v>1118743.0811725953</x:v>
      </x:c>
    </x:row>
    <x:row r="16" ht="40" customHeight="1">
      <x:c r="A16" s="2"/>
      <x:c r="B16" s="2"/>
      <x:c r="C16" s="48" t="str">
        <x:v>Holy Cross Parkway</x:v>
      </x:c>
      <x:c r="D16" s="49" t="str">
        <x:v>Edison Lakes to Douglas / hospital</x:v>
      </x:c>
      <x:c r="E16" s="66" t="n">
        <x:v>3736.9291724247505</x:v>
      </x:c>
      <x:c r="F16" s="73" t="n">
        <x:f>E16/5280</x:f>
        <x:v>0.7077517372016573</x:v>
      </x:c>
      <x:c r="G16" s="66" t="n">
        <x:v>1</x:v>
      </x:c>
      <x:c r="H16" s="66" t="n">
        <x:v>1</x:v>
      </x:c>
      <x:c r="I16" s="67" t="n">
        <x:f>E16*G16</x:f>
        <x:v>3736.9291724247505</x:v>
      </x:c>
      <x:c r="J16" s="67" t="n">
        <x:f>E16*H16</x:f>
        <x:v>3736.9291724247505</x:v>
      </x:c>
      <x:c r="K16" s="67" t="n">
        <x:f>0</x:f>
        <x:v>0</x:v>
      </x:c>
      <x:c r="L16" s="52" t="n">
        <x:f>I16*'Assumptions'!$E$7</x:f>
        <x:v>560539.3758637126</x:v>
      </x:c>
      <x:c r="M16" s="52" t="n">
        <x:f>J16*'Assumptions'!$E$11</x:f>
        <x:v>355008.2713803513</x:v>
      </x:c>
      <x:c r="N16" s="51" t="n">
        <x:f>0</x:f>
        <x:v>0</x:v>
      </x:c>
      <x:c r="O16" s="51" t="n">
        <x:f>SUM(L16:N16)</x:f>
        <x:v>915547.6472440639</x:v>
      </x:c>
    </x:row>
    <x:row r="17" ht="40" customHeight="1">
      <x:c r="A17" s="2"/>
      <x:c r="B17" s="2"/>
      <x:c r="C17" s="58" t="str">
        <x:v>Division Street</x:v>
      </x:c>
      <x:c r="D17" s="59" t="str">
        <x:v>McKinley to existing GIS road end</x:v>
      </x:c>
      <x:c r="E17" s="68" t="n">
        <x:v>3069.1452377099426</x:v>
      </x:c>
      <x:c r="F17" s="74" t="n">
        <x:f>E17/5280</x:f>
        <x:v>0.5812775071420346</x:v>
      </x:c>
      <x:c r="G17" s="68" t="n">
        <x:v>1</x:v>
      </x:c>
      <x:c r="H17" s="68" t="n">
        <x:v>1</x:v>
      </x:c>
      <x:c r="I17" s="69" t="n">
        <x:f>E17*G17</x:f>
        <x:v>3069.1452377099426</x:v>
      </x:c>
      <x:c r="J17" s="69" t="n">
        <x:f>E17*H17</x:f>
        <x:v>3069.1452377099426</x:v>
      </x:c>
      <x:c r="K17" s="69" t="n">
        <x:f>E17</x:f>
        <x:v>3069.1452377099426</x:v>
      </x:c>
      <x:c r="L17" s="62" t="n">
        <x:f>I17*'Assumptions'!$E$7</x:f>
        <x:v>460371.7856564914</x:v>
      </x:c>
      <x:c r="M17" s="62" t="n">
        <x:f>J17*'Assumptions'!$E$11</x:f>
        <x:v>291568.79758244456</x:v>
      </x:c>
      <x:c r="N17" s="62" t="n">
        <x:f>K17*'Assumptions'!$E$15</x:f>
        <x:v>552446.1427877897</x:v>
      </x:c>
      <x:c r="O17" s="61" t="n">
        <x:f>SUM(L17:N17)</x:f>
        <x:v>1304386.7260267257</x:v>
      </x:c>
    </x:row>
    <x:row r="18" ht="40" customHeight="1">
      <x:c r="A18" s="2"/>
      <x:c r="B18" s="2"/>
      <x:c r="C18" s="48" t="str">
        <x:v>Division extension</x:v>
      </x:c>
      <x:c r="D18" s="49" t="str">
        <x:v>Existing GIS road end east to Filbert</x:v>
      </x:c>
      <x:c r="E18" s="66" t="n">
        <x:v>1464.1446559991134</x:v>
      </x:c>
      <x:c r="F18" s="73" t="n">
        <x:f>E18/5280</x:f>
        <x:v>0.2773001242422563</x:v>
      </x:c>
      <x:c r="G18" s="66" t="n">
        <x:v>1</x:v>
      </x:c>
      <x:c r="H18" s="66" t="n">
        <x:v>1</x:v>
      </x:c>
      <x:c r="I18" s="67" t="n">
        <x:f>E18*G18</x:f>
        <x:v>1464.1446559991134</x:v>
      </x:c>
      <x:c r="J18" s="67" t="n">
        <x:f>E18*H18</x:f>
        <x:v>1464.1446559991134</x:v>
      </x:c>
      <x:c r="K18" s="67" t="n">
        <x:f>E18</x:f>
        <x:v>1464.1446559991134</x:v>
      </x:c>
      <x:c r="L18" s="52" t="n">
        <x:f>I18*'Assumptions'!$E$7</x:f>
        <x:v>219621.69839986702</x:v>
      </x:c>
      <x:c r="M18" s="52" t="n">
        <x:f>J18*'Assumptions'!$E$11</x:f>
        <x:v>139093.74231991576</x:v>
      </x:c>
      <x:c r="N18" s="52" t="n">
        <x:f>K18*'Assumptions'!$E$19</x:f>
        <x:v>1317730.190399202</x:v>
      </x:c>
      <x:c r="O18" s="51" t="n">
        <x:f>SUM(L18:N18)</x:f>
        <x:v>1676445.631118985</x:v>
      </x:c>
    </x:row>
    <x:row r="19" ht="23" customHeight="1">
      <x:c r="A19" s="2"/>
      <x:c r="B19" s="2"/>
      <x:c r="C19" s="2"/>
      <x:c r="D19" s="6"/>
      <x:c r="E19" s="70"/>
      <x:c r="F19" s="75"/>
      <x:c r="G19" s="70"/>
      <x:c r="H19" s="70"/>
      <x:c r="I19" s="70"/>
      <x:c r="J19" s="70"/>
      <x:c r="K19" s="70"/>
      <x:c r="L19" s="6"/>
      <x:c r="M19" s="6"/>
      <x:c r="N19" s="6"/>
      <x:c r="O19" s="6"/>
    </x:row>
    <x:row r="20" ht="23" customHeight="1">
      <x:c r="A20" s="2"/>
      <x:c r="B20" s="2"/>
      <x:c r="C20" s="63" t="str">
        <x:v>Total measured network</x:v>
      </x:c>
      <x:c r="D20" s="64"/>
      <x:c r="E20" s="71" t="n">
        <x:f>SUM(E6:E18)</x:f>
        <x:v>91740.9202220977</x:v>
      </x:c>
      <x:c r="F20" s="76" t="n">
        <x:f>SUM(F6:F18)</x:f>
        <x:v>17.3751742844882</x:v>
      </x:c>
      <x:c r="G20" s="72"/>
      <x:c r="H20" s="72"/>
      <x:c r="I20" s="71" t="n">
        <x:f>SUM(I6:I18)</x:f>
        <x:v>125201.40591693734</x:v>
      </x:c>
      <x:c r="J20" s="71" t="n">
        <x:f>SUM(J6:J18)</x:f>
        <x:v>58280.43452725807</x:v>
      </x:c>
      <x:c r="K20" s="71" t="n">
        <x:f>SUM(K6:K18)</x:f>
        <x:v>4533.289893709056</x:v>
      </x:c>
      <x:c r="L20" s="65" t="n">
        <x:f>SUM(L6:L18)</x:f>
        <x:v>18780210.8875406</x:v>
      </x:c>
      <x:c r="M20" s="65" t="n">
        <x:f>SUM(M6:M18)</x:f>
        <x:v>5536641.280089515</x:v>
      </x:c>
      <x:c r="N20" s="65" t="n">
        <x:f>SUM(N6:N18)</x:f>
        <x:v>1870176.3331869917</x:v>
      </x:c>
      <x:c r="O20" s="65" t="n">
        <x:f>SUM(O6:O18)</x:f>
        <x:v>26187028.500817105</x:v>
      </x:c>
    </x:row>
    <x:row r="21" ht="23" customHeight="1">
      <x:c r="A21" s="2"/>
      <x:c r="B21" s="2"/>
      <x:c r="C21" s="2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</x:row>
    <x:row r="22" ht="39" customHeight="1">
      <x:c r="A22" s="2"/>
      <x:c r="B22" s="2"/>
      <x:c r="C22" s="3" t="str">
        <x:v>Core Main and Grape to Cleveland, plus McKinley Grape–Main: a 10-foot shared-use path on each side. Other priced corridors: one 10-foot shared-use path and a 6-foot opposite sidewalk. Widths and separations require engineering.</x:v>
      </x:c>
      <x:c r="D22" s="30"/>
      <x:c r="E22" s="30"/>
      <x:c r="F22" s="30"/>
      <x:c r="G22" s="30"/>
      <x:c r="H22" s="30"/>
      <x:c r="I22" s="30"/>
      <x:c r="J22" s="30"/>
      <x:c r="K22" s="30"/>
      <x:c r="L22" s="30"/>
      <x:c r="M22" s="30"/>
      <x:c r="N22" s="30"/>
      <x:c r="O22" s="30"/>
    </x:row>
    <x:row r="23" ht="39" customHeight="1">
      <x:c r="A23" s="2"/>
      <x:c r="B23" s="2"/>
      <x:c r="C23" s="3" t="str">
        <x:v>Filbert includes the Walt Disney school frontage through to Day, preserving the approved map connection. Division includes 0.58 mile of existing road renewal and a concept 0.28-mile new road link to Filbert, with paths measured separately.</x:v>
      </x:c>
      <x:c r="D23" s="30"/>
      <x:c r="E23" s="30"/>
      <x:c r="F23" s="30"/>
      <x:c r="G23" s="30"/>
      <x:c r="H23" s="30"/>
      <x:c r="I23" s="30"/>
      <x:c r="J23" s="30"/>
      <x:c r="K23" s="30"/>
      <x:c r="L23" s="30"/>
      <x:c r="M23" s="30"/>
      <x:c r="N23" s="30"/>
      <x:c r="O23" s="30"/>
    </x:row>
    <x:row r="24" ht="39" customHeight="1">
      <x:c r="A24" s="2"/>
      <x:c r="B24" s="2"/>
      <x:c r="C24" s="3" t="str">
        <x:v>Future Edison west, Day east beyond Fir, and northward Heritage Square links remain directional arrows without measured quantities or base-budget costs. Douglas is priced from SR 23 to Fir. Retained Edison Lakes and Holy Cross routes connect the hospital.</x:v>
      </x:c>
      <x:c r="D24" s="30"/>
      <x:c r="E24" s="30"/>
      <x:c r="F24" s="30"/>
      <x:c r="G24" s="30"/>
      <x:c r="H24" s="30"/>
      <x:c r="I24" s="30"/>
      <x:c r="J24" s="30"/>
      <x:c r="K24" s="30"/>
      <x:c r="L24" s="30"/>
      <x:c r="M24" s="30"/>
      <x:c r="N24" s="30"/>
      <x:c r="O24" s="30"/>
    </x:row>
    <x:row r="25" ht="23" customHeight="1">
      <x:c r="A25" s="2"/>
      <x:c r="B25" s="2"/>
      <x:c r="C25" s="2"/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</x:row>
    <x:row r="26" ht="35" customHeight="1">
      <x:c r="A26" s="2"/>
      <x:c r="B26" s="2"/>
      <x:c r="C26" s="3" t="str">
        <x:v>Source: https://maps.mishawaka.in.gov/arcgis/rest/services/Public/Mish_Base_Data_WBM/MapServer/0 | Division extension is a concept alignment.</x:v>
      </x:c>
      <x:c r="D26" s="30"/>
      <x:c r="E26" s="30"/>
      <x:c r="F26" s="30"/>
      <x:c r="G26" s="30"/>
      <x:c r="H26" s="30"/>
      <x:c r="I26" s="30"/>
      <x:c r="J26" s="30"/>
      <x:c r="K26" s="30"/>
      <x:c r="L26" s="30"/>
      <x:c r="M26" s="30"/>
      <x:c r="N26" s="30"/>
      <x:c r="O26" s="30"/>
    </x:row>
    <x:row r="27" ht="23" customHeight="1">
      <x:c r="A27" s="2"/>
      <x:c r="B27" s="2"/>
      <x:c r="C27" s="2"/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</x:row>
    <x:row r="28" ht="23" customHeight="1">
      <x:c r="A28" s="2"/>
      <x:c r="B28" s="2"/>
      <x:c r="C28" s="2"/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</x:row>
    <x:row r="29" ht="23" customHeight="1">
      <x:c r="A29" s="2"/>
      <x:c r="B29" s="2"/>
      <x:c r="C29" s="2"/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</x:row>
    <x:row r="30" ht="23" customHeight="1">
      <x:c r="A30" s="2"/>
      <x:c r="B30" s="2"/>
      <x:c r="C30" s="2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</x:row>
  </x:sheetData>
  <x:mergeCells>
    <x:mergeCell ref="C2:O2"/>
    <x:mergeCell ref="C3:O3"/>
    <x:mergeCell ref="C22:O22"/>
    <x:mergeCell ref="C23:O23"/>
    <x:mergeCell ref="C24:O24"/>
    <x:mergeCell ref="C26:O26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73F34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23" hidden="0" customWidth="1"/>
    <x:col min="5" max="5" width="23" hidden="0" customWidth="1"/>
    <x:col min="6" max="6" width="80" hidden="0" customWidth="1"/>
  </x:cols>
  <x:sheetData>
    <x:row r="1" ht="23" customHeight="1">
      <x:c r="A1" s="2"/>
      <x:c r="B1" s="2"/>
      <x:c r="C1" s="2"/>
      <x:c r="D1" s="2"/>
      <x:c r="E1" s="2"/>
      <x:c r="F1" s="2"/>
    </x:row>
    <x:row r="2" ht="32" customHeight="1">
      <x:c r="A2" s="2"/>
      <x:c r="B2" s="2"/>
      <x:c r="C2" s="4" t="str">
        <x:v>Capital | 2026 dollars</x:v>
      </x:c>
      <x:c r="D2" s="4"/>
      <x:c r="E2" s="4"/>
      <x:c r="F2" s="4"/>
    </x:row>
    <x:row r="3" ht="35" customHeight="1">
      <x:c r="A3" s="2"/>
      <x:c r="B3" s="2"/>
      <x:c r="C3" s="5" t="str">
        <x:v>Selected-case estimate. Regional costs are added once to the original three-site program. No capital sources are represented as committed.</x:v>
      </x:c>
      <x:c r="D3" s="5"/>
      <x:c r="E3" s="5"/>
      <x:c r="F3" s="5"/>
    </x:row>
    <x:row r="4" ht="23" customHeight="1">
      <x:c r="A4" s="2"/>
      <x:c r="B4" s="2"/>
      <x:c r="C4" s="2"/>
      <x:c r="D4" s="2"/>
      <x:c r="E4" s="2"/>
      <x:c r="F4" s="10" t="str">
        <x:f>'Assumptions'!F5</x:f>
        <x:v>Base</x:v>
      </x:c>
    </x:row>
    <x:row r="5" ht="25" customHeight="1">
      <x:c r="A5" s="2"/>
      <x:c r="B5" s="2"/>
      <x:c r="C5" s="33" t="str">
        <x:v>Network construction and allowances</x:v>
      </x:c>
      <x:c r="D5" s="33"/>
      <x:c r="E5" s="33"/>
      <x:c r="F5" s="33"/>
    </x:row>
    <x:row r="6" ht="34" customHeight="1">
      <x:c r="A6" s="2"/>
      <x:c r="B6" s="2"/>
      <x:c r="C6" s="3" t="str">
        <x:v>Linear path, sidewalk and Division road works</x:v>
      </x:c>
      <x:c r="D6" s="77" t="n">
        <x:f>'Corridors'!O20</x:f>
        <x:v>26187028.500817105</x:v>
      </x:c>
      <x:c r="E6" s="30"/>
      <x:c r="F6" s="30" t="str">
        <x:v>Route-by-route quantities × active rates.</x:v>
      </x:c>
    </x:row>
    <x:row r="7" ht="34" customHeight="1">
      <x:c r="A7" s="2"/>
      <x:c r="B7" s="2"/>
      <x:c r="C7" s="3" t="str">
        <x:v>Additional drainage and utility allowance</x:v>
      </x:c>
      <x:c r="D7" s="77" t="n">
        <x:f>D6*'Assumptions'!$E$23</x:f>
        <x:v>3928054.2751225657</x:v>
      </x:c>
      <x:c r="E7" s="30"/>
      <x:c r="F7" s="30" t="str">
        <x:v>Applied to linear works only.</x:v>
      </x:c>
    </x:row>
    <x:row r="8" ht="34" customHeight="1">
      <x:c r="A8" s="2"/>
      <x:c r="B8" s="2"/>
      <x:c r="C8" s="3" t="str">
        <x:v>Accessible junction package</x:v>
      </x:c>
      <x:c r="D8" s="77" t="n">
        <x:f>'Assumptions'!$E$128*'Assumptions'!$E$27</x:f>
        <x:v>3500000</x:v>
      </x:c>
      <x:c r="E8" s="30"/>
      <x:c r="F8" s="30" t="str">
        <x:v>Count × active unit allowance.</x:v>
      </x:c>
    </x:row>
    <x:row r="9" ht="34" customHeight="1">
      <x:c r="A9" s="2"/>
      <x:c r="B9" s="2"/>
      <x:c r="C9" s="3" t="str">
        <x:v>School / preschool access package</x:v>
      </x:c>
      <x:c r="D9" s="77" t="n">
        <x:f>'Assumptions'!$E$129*'Assumptions'!$E$31</x:f>
        <x:v>500000</x:v>
      </x:c>
      <x:c r="E9" s="30"/>
      <x:c r="F9" s="30" t="str">
        <x:v>Count × active unit allowance.</x:v>
      </x:c>
    </x:row>
    <x:row r="10" ht="34" customHeight="1">
      <x:c r="A10" s="2"/>
      <x:c r="B10" s="2"/>
      <x:c r="C10" s="3" t="str">
        <x:v>Fire-station apron / warning package</x:v>
      </x:c>
      <x:c r="D10" s="77" t="n">
        <x:f>'Assumptions'!$E$130*'Assumptions'!$E$35</x:f>
        <x:v>250000</x:v>
      </x:c>
      <x:c r="E10" s="30"/>
      <x:c r="F10" s="30" t="str">
        <x:v>Count × active unit allowance.</x:v>
      </x:c>
    </x:row>
    <x:row r="11" ht="34" customHeight="1">
      <x:c r="A11" s="2"/>
      <x:c r="B11" s="2"/>
      <x:c r="C11" s="3" t="str">
        <x:v>Hospital / clinic access package</x:v>
      </x:c>
      <x:c r="D11" s="77" t="n">
        <x:f>'Assumptions'!$E$131*'Assumptions'!$E$39</x:f>
        <x:v>600000</x:v>
      </x:c>
      <x:c r="E11" s="30"/>
      <x:c r="F11" s="30" t="str">
        <x:v>Count × active unit allowance.</x:v>
      </x:c>
    </x:row>
    <x:row r="12" ht="34" customHeight="1">
      <x:c r="A12" s="2"/>
      <x:c r="B12" s="2"/>
      <x:c r="C12" s="3" t="str">
        <x:v>Lighting installation</x:v>
      </x:c>
      <x:c r="D12" s="77" t="n">
        <x:f>'Assumptions'!$E$132*'Assumptions'!$E$43</x:f>
        <x:v>1200000</x:v>
      </x:c>
      <x:c r="E12" s="30"/>
      <x:c r="F12" s="30" t="str">
        <x:v>Count × active unit allowance.</x:v>
      </x:c>
    </x:row>
    <x:row r="13" ht="34" customHeight="1">
      <x:c r="A13" s="2"/>
      <x:c r="B13" s="2"/>
      <x:c r="C13" s="3" t="str">
        <x:v>Rest point, planting and wayfinding</x:v>
      </x:c>
      <x:c r="D13" s="77" t="n">
        <x:f>'Assumptions'!$E$133*'Assumptions'!$E$47</x:f>
        <x:v>450000</x:v>
      </x:c>
      <x:c r="E13" s="30"/>
      <x:c r="F13" s="30" t="str">
        <x:v>Count × active unit allowance.</x:v>
      </x:c>
    </x:row>
    <x:row r="14" ht="34" customHeight="1">
      <x:c r="A14" s="2"/>
      <x:c r="B14" s="2"/>
      <x:c r="C14" s="3" t="str">
        <x:v>Toll Road crossing accommodation</x:v>
      </x:c>
      <x:c r="D14" s="77" t="n">
        <x:f>'Assumptions'!$E$134*'Assumptions'!$E$51</x:f>
        <x:v>6000000</x:v>
      </x:c>
      <x:c r="E14" s="30"/>
      <x:c r="F14" s="30" t="str">
        <x:v>Count × active unit allowance.</x:v>
      </x:c>
    </x:row>
    <x:row r="15" ht="34" customHeight="1">
      <x:c r="A15" s="2"/>
      <x:c r="B15" s="2"/>
      <x:c r="C15" s="82" t="str">
        <x:v>Direct construction subtotal</x:v>
      </x:c>
      <x:c r="D15" s="83" t="n">
        <x:f>SUM(D6:D14)</x:f>
        <x:v>42615082.77593967</x:v>
      </x:c>
      <x:c r="E15" s="84"/>
      <x:c r="F15" s="84" t="str"/>
    </x:row>
    <x:row r="16" ht="23" customHeight="1">
      <x:c r="A16" s="2"/>
      <x:c r="B16" s="2"/>
      <x:c r="C16" s="2"/>
      <x:c r="D16" s="6"/>
      <x:c r="E16" s="6"/>
      <x:c r="F16" s="6"/>
    </x:row>
    <x:row r="17" ht="34" customHeight="1">
      <x:c r="A17" s="2"/>
      <x:c r="B17" s="2"/>
      <x:c r="C17" s="3" t="str">
        <x:v>Survey, environmental review and design</x:v>
      </x:c>
      <x:c r="D17" s="77" t="n">
        <x:f>D15*'Assumptions'!$E$55</x:f>
        <x:v>5113809.933112761</x:v>
      </x:c>
      <x:c r="E17" s="30"/>
      <x:c r="F17" s="30" t="str">
        <x:v>Applied once to direct construction.</x:v>
      </x:c>
    </x:row>
    <x:row r="18" ht="34" customHeight="1">
      <x:c r="A18" s="2"/>
      <x:c r="B18" s="2"/>
      <x:c r="C18" s="3" t="str">
        <x:v>Construction engineering / administration</x:v>
      </x:c>
      <x:c r="D18" s="77" t="n">
        <x:f>D15*'Assumptions'!$E$59</x:f>
        <x:v>3409206.622075174</x:v>
      </x:c>
      <x:c r="E18" s="30"/>
      <x:c r="F18" s="30" t="str">
        <x:v>Applied once to direct construction.</x:v>
      </x:c>
    </x:row>
    <x:row r="19" ht="34" customHeight="1">
      <x:c r="A19" s="2"/>
      <x:c r="B19" s="2"/>
      <x:c r="C19" s="3" t="str">
        <x:v>Construction contingency</x:v>
      </x:c>
      <x:c r="D19" s="77" t="n">
        <x:f>D15*'Assumptions'!$E$63</x:f>
        <x:v>10653770.693984918</x:v>
      </x:c>
      <x:c r="E19" s="30"/>
      <x:c r="F19" s="30" t="str">
        <x:v>Excludes inflation; applied once to direct construction.</x:v>
      </x:c>
    </x:row>
    <x:row r="20" ht="34" customHeight="1">
      <x:c r="A20" s="2"/>
      <x:c r="B20" s="2"/>
      <x:c r="C20" s="3" t="str">
        <x:v>Rights-of-way and easements</x:v>
      </x:c>
      <x:c r="D20" s="77" t="n">
        <x:f>'Assumptions'!$E$67</x:f>
        <x:v>2500000</x:v>
      </x:c>
      <x:c r="E20" s="30"/>
      <x:c r="F20" s="30" t="str">
        <x:v>No parcel rights secured.</x:v>
      </x:c>
    </x:row>
    <x:row r="21" ht="34" customHeight="1">
      <x:c r="A21" s="2"/>
      <x:c r="B21" s="2"/>
      <x:c r="C21" s="82" t="str">
        <x:v>Gross network capital</x:v>
      </x:c>
      <x:c r="D21" s="83" t="n">
        <x:f>SUM(D15,D17:D20)</x:f>
        <x:v>64291870.025112525</x:v>
      </x:c>
      <x:c r="E21" s="84"/>
      <x:c r="F21" s="84" t="str"/>
    </x:row>
    <x:row r="22" ht="34" customHeight="1">
      <x:c r="A22" s="2"/>
      <x:c r="B22" s="2"/>
      <x:c r="C22" s="3" t="str">
        <x:v>Less usable-asset credit</x:v>
      </x:c>
      <x:c r="D22" s="77" t="n">
        <x:f>-D21*'Assumptions'!$E$137</x:f>
        <x:v>0</x:v>
      </x:c>
      <x:c r="E22" s="30"/>
      <x:c r="F22" s="30" t="str">
        <x:v>Default 0%; field inventory can reduce full-corridor envelope.</x:v>
      </x:c>
    </x:row>
    <x:row r="23" ht="34" customHeight="1">
      <x:c r="A23" s="2"/>
      <x:c r="B23" s="2"/>
      <x:c r="C23" s="3" t="str">
        <x:v>Less site-frontage overlap</x:v>
      </x:c>
      <x:c r="D23" s="77" t="n">
        <x:f>-'Assumptions'!$E$136</x:f>
        <x:v>-300000</x:v>
      </x:c>
      <x:c r="E23" s="30"/>
      <x:c r="F23" s="30" t="str">
        <x:v>Provisional cost allocation already in three property budgets.</x:v>
      </x:c>
    </x:row>
    <x:row r="24" ht="34" customHeight="1">
      <x:c r="A24" s="2"/>
      <x:c r="B24" s="2"/>
      <x:c r="C24" s="82" t="str">
        <x:v>Net incremental network capital</x:v>
      </x:c>
      <x:c r="D24" s="83" t="n">
        <x:f>SUM(D21:D23)</x:f>
        <x:v>63991870.025112525</x:v>
      </x:c>
      <x:c r="E24" s="84"/>
      <x:c r="F24" s="84" t="str"/>
    </x:row>
    <x:row r="25" ht="23" customHeight="1">
      <x:c r="A25" s="2"/>
      <x:c r="B25" s="2"/>
      <x:c r="C25" s="2"/>
      <x:c r="D25" s="6"/>
      <x:c r="E25" s="6"/>
      <x:c r="F25" s="6"/>
    </x:row>
    <x:row r="26" ht="25" customHeight="1">
      <x:c r="A26" s="2"/>
      <x:c r="B26" s="2"/>
      <x:c r="C26" s="33" t="str">
        <x:v>Three-site program reconciliation</x:v>
      </x:c>
      <x:c r="D26" s="34"/>
      <x:c r="E26" s="34"/>
      <x:c r="F26" s="34"/>
    </x:row>
    <x:row r="27" ht="34" customHeight="1">
      <x:c r="A27" s="2"/>
      <x:c r="B27" s="2"/>
      <x:c r="C27" s="3" t="str">
        <x:v>Three-site property capital</x:v>
      </x:c>
      <x:c r="D27" s="77" t="n">
        <x:f>'Assumptions'!$E$138</x:f>
        <x:v>18400000</x:v>
      </x:c>
      <x:c r="E27" s="30"/>
      <x:c r="F27" s="30" t="str">
        <x:v>Includes $1.90m rooftop solar.</x:v>
      </x:c>
    </x:row>
    <x:row r="28" ht="34" customHeight="1">
      <x:c r="A28" s="2"/>
      <x:c r="B28" s="2"/>
      <x:c r="C28" s="3" t="str">
        <x:v>Three-site Milieu Power facilities</x:v>
      </x:c>
      <x:c r="D28" s="77" t="n">
        <x:f>'Assumptions'!$E$139</x:f>
        <x:v>4500000</x:v>
      </x:c>
      <x:c r="E28" s="30"/>
      <x:c r="F28" s="30" t="str">
        <x:v>Three facilities at $1.50m each.</x:v>
      </x:c>
    </x:row>
    <x:row r="29" ht="34" customHeight="1">
      <x:c r="A29" s="2"/>
      <x:c r="B29" s="2"/>
      <x:c r="C29" s="82" t="str">
        <x:v>Combined program capital</x:v>
      </x:c>
      <x:c r="D29" s="83" t="n">
        <x:f>SUM(D24,D27:D28)</x:f>
        <x:v>86891870.02511252</x:v>
      </x:c>
      <x:c r="E29" s="84"/>
      <x:c r="F29" s="84" t="str">
        <x:v>2026 dollars, before schedule inflation and bridge costs.</x:v>
      </x:c>
    </x:row>
    <x:row r="30" ht="23" customHeight="1">
      <x:c r="A30" s="2"/>
      <x:c r="B30" s="2"/>
      <x:c r="C30" s="2"/>
      <x:c r="D30" s="6"/>
      <x:c r="E30" s="6"/>
      <x:c r="F30" s="6"/>
    </x:row>
    <x:row r="31" ht="25" customHeight="1">
      <x:c r="A31" s="2"/>
      <x:c r="B31" s="2"/>
      <x:c r="C31" s="33" t="str">
        <x:v>Funding allocations and closing requirements</x:v>
      </x:c>
      <x:c r="D31" s="34"/>
      <x:c r="E31" s="34"/>
      <x:c r="F31" s="34"/>
    </x:row>
    <x:row r="32" ht="34" customHeight="1">
      <x:c r="A32" s="2"/>
      <x:c r="B32" s="2"/>
      <x:c r="C32" s="3" t="str">
        <x:v>Proposed private / institutional allocation</x:v>
      </x:c>
      <x:c r="D32" s="77" t="n">
        <x:f>'Funding'!D22</x:f>
        <x:v>29885965.30582372</x:v>
      </x:c>
      <x:c r="E32" s="30"/>
      <x:c r="F32" s="30" t="str">
        <x:v>Required private capital and beneficiary contributions.</x:v>
      </x:c>
    </x:row>
    <x:row r="33" ht="34" customHeight="1">
      <x:c r="A33" s="2"/>
      <x:c r="B33" s="2"/>
      <x:c r="C33" s="3" t="str">
        <x:v>Proposed public capital allocation</x:v>
      </x:c>
      <x:c r="D33" s="77" t="n">
        <x:f>'Funding'!D23</x:f>
        <x:v>57005904.7192888</x:v>
      </x:c>
      <x:c r="E33" s="30"/>
      <x:c r="F33" s="30" t="str">
        <x:v>Federal, partner public capital, capacity-tested TIF and RTC targets.</x:v>
      </x:c>
    </x:row>
    <x:row r="34" ht="34" customHeight="1">
      <x:c r="A34" s="2"/>
      <x:c r="B34" s="2"/>
      <x:c r="C34" s="82" t="str">
        <x:v>Total proposed source allocations</x:v>
      </x:c>
      <x:c r="D34" s="83" t="n">
        <x:f>SUM(D32:D33)</x:f>
        <x:v>86891870.02511252</x:v>
      </x:c>
      <x:c r="E34" s="84"/>
      <x:c r="F34" s="84" t="str">
        <x:v>Planning allocation covers the full expanded scope.</x:v>
      </x:c>
    </x:row>
    <x:row r="35" ht="34" customHeight="1">
      <x:c r="A35" s="2"/>
      <x:c r="B35" s="2"/>
      <x:c r="C35" s="82" t="str">
        <x:v>Uses less proposed allocations</x:v>
      </x:c>
      <x:c r="D35" s="83" t="n">
        <x:f>D29-D34</x:f>
        <x:v>0</x:v>
      </x:c>
      <x:c r="E35" s="84"/>
      <x:c r="F35" s="84" t="str">
        <x:v>Reconciliation only; a balanced plan is not proof of financing.</x:v>
      </x:c>
    </x:row>
    <x:row r="36" ht="34" customHeight="1">
      <x:c r="A36" s="2"/>
      <x:c r="B36" s="2"/>
      <x:c r="C36" s="3" t="str">
        <x:v>Committed sources documented</x:v>
      </x:c>
      <x:c r="D36" s="77" t="n">
        <x:f>'Assumptions'!$E$168</x:f>
        <x:v>0</x:v>
      </x:c>
      <x:c r="E36" s="30"/>
      <x:c r="F36" s="30" t="str">
        <x:v>No commitment documents supplied.</x:v>
      </x:c>
    </x:row>
    <x:row r="37" ht="34" customHeight="1">
      <x:c r="A37" s="2"/>
      <x:c r="B37" s="2"/>
      <x:c r="C37" s="82" t="str">
        <x:v>Gap against documented commitments</x:v>
      </x:c>
      <x:c r="D37" s="83" t="n">
        <x:f>D29-D36</x:f>
        <x:v>86891870.02511252</x:v>
      </x:c>
      <x:c r="E37" s="84"/>
      <x:c r="F37" s="84" t="str">
        <x:v>Entire program remains subject to commitments.</x:v>
      </x:c>
    </x:row>
    <x:row r="38" ht="23" customHeight="1">
      <x:c r="A38" s="2"/>
      <x:c r="B38" s="2"/>
      <x:c r="C38" s="2"/>
      <x:c r="D38" s="6"/>
      <x:c r="E38" s="6"/>
      <x:c r="F38" s="6"/>
    </x:row>
    <x:row r="39" ht="25" customHeight="1">
      <x:c r="A39" s="2"/>
      <x:c r="B39" s="2"/>
      <x:c r="C39" s="33" t="str">
        <x:v>TIF capacity constraint</x:v>
      </x:c>
      <x:c r="D39" s="34"/>
      <x:c r="E39" s="34"/>
      <x:c r="F39" s="34"/>
    </x:row>
    <x:row r="40" ht="34" customHeight="1">
      <x:c r="A40" s="2"/>
      <x:c r="B40" s="2"/>
      <x:c r="C40" s="3" t="str">
        <x:v>Three-site annual tax increment</x:v>
      </x:c>
      <x:c r="D40" s="77" t="n">
        <x:f>'Assumptions'!$E$152*'Assumptions'!$E$153</x:f>
        <x:v>171000</x:v>
      </x:c>
      <x:c r="E40" s="30"/>
      <x:c r="F40" s="30" t="str">
        <x:v>Illustrative assessed value × effective yield.</x:v>
      </x:c>
    </x:row>
    <x:row r="41" ht="34" customHeight="1">
      <x:c r="A41" s="2"/>
      <x:c r="B41" s="2"/>
      <x:c r="C41" s="3" t="str">
        <x:v>Available annual increment</x:v>
      </x:c>
      <x:c r="D41" s="77" t="n">
        <x:f>D40*'Assumptions'!$E$154</x:f>
        <x:v>136800</x:v>
      </x:c>
      <x:c r="E41" s="30"/>
      <x:c r="F41" s="30" t="str">
        <x:v>After availability haircut.</x:v>
      </x:c>
    </x:row>
    <x:row r="42" ht="34" customHeight="1">
      <x:c r="A42" s="2"/>
      <x:c r="B42" s="2"/>
      <x:c r="C42" s="3" t="str">
        <x:v>Maximum annual debt service</x:v>
      </x:c>
      <x:c r="D42" s="77" t="n">
        <x:f>D41/'Assumptions'!$E$155</x:f>
        <x:v>105230.76923076923</x:v>
      </x:c>
      <x:c r="E42" s="30"/>
      <x:c r="F42" s="30" t="str">
        <x:v>Coverage requirement.</x:v>
      </x:c>
    </x:row>
    <x:row r="43" ht="34" customHeight="1">
      <x:c r="A43" s="2"/>
      <x:c r="B43" s="2"/>
      <x:c r="C43" s="82" t="str">
        <x:v>Illustrative net TIF capacity</x:v>
      </x:c>
      <x:c r="D43" s="87" t="n">
        <x:f>D42/12*(1-(1+'Assumptions'!$E$156/12)^(-'Assumptions'!$E$157*12))/('Assumptions'!$E$156/12)*'Assumptions'!$E$158</x:f>
        <x:v>1162815.1979431587</x:v>
      </x:c>
      <x:c r="E43" s="84"/>
      <x:c r="F43" s="84" t="str">
        <x:v>Monthly amortization; net issuance proceeds.</x:v>
      </x:c>
    </x:row>
    <x:row r="44" ht="34" customHeight="1">
      <x:c r="A44" s="2"/>
      <x:c r="B44" s="2"/>
      <x:c r="C44" s="3" t="str">
        <x:v>Previous TIF ceiling (historical)</x:v>
      </x:c>
      <x:c r="D44" s="77" t="n">
        <x:f>'Assumptions'!$E$159</x:f>
        <x:v>5600000</x:v>
      </x:c>
      <x:c r="E44" s="30"/>
      <x:c r="F44" s="30" t="str">
        <x:v>No longer used as a funding source.</x:v>
      </x:c>
    </x:row>
    <x:row r="45" ht="34" customHeight="1">
      <x:c r="A45" s="2"/>
      <x:c r="B45" s="2"/>
      <x:c r="C45" s="3" t="str">
        <x:v>Previous ceiling removed from source plan</x:v>
      </x:c>
      <x:c r="D45" s="78" t="n">
        <x:f>MAX(0,D44-D43)</x:f>
        <x:v>4437184.802056842</x:v>
      </x:c>
      <x:c r="E45" s="30"/>
      <x:c r="F45" s="30" t="str">
        <x:v>Current plan uses modeled capacity only, subject to district verification.</x:v>
      </x:c>
    </x:row>
    <x:row r="46" ht="34" customHeight="1">
      <x:c r="A46" s="2"/>
      <x:c r="B46" s="2"/>
      <x:c r="C46" s="82" t="str">
        <x:v>Required property / landowner equity</x:v>
      </x:c>
      <x:c r="D46" s="87" t="n">
        <x:f>'Funding'!D8</x:f>
        <x:v>9287184.802056842</x:v>
      </x:c>
      <x:c r="E46" s="84"/>
      <x:c r="F46" s="84" t="str">
        <x:v>Includes additional sponsor capital replacing unsupported property TIF.</x:v>
      </x:c>
    </x:row>
    <x:row r="47" ht="23" customHeight="1">
      <x:c r="A47" s="2"/>
      <x:c r="B47" s="2"/>
      <x:c r="C47" s="2"/>
      <x:c r="D47" s="6"/>
      <x:c r="E47" s="6"/>
      <x:c r="F47" s="6"/>
    </x:row>
    <x:row r="48" ht="52" customHeight="1">
      <x:c r="A48" s="2"/>
      <x:c r="B48" s="2"/>
      <x:c r="C48" s="3" t="str">
        <x:v>The Normain, Milieunomics Institute, regional Milieu Power and Source Milieu buildings are connected concepts. Their separate real-estate / energy capital is outside this three-site program; no associated rent, tax increment or subsidy is assumed.</x:v>
      </x:c>
      <x:c r="D48" s="30"/>
      <x:c r="E48" s="30"/>
      <x:c r="F48" s="30"/>
    </x:row>
    <x:row r="49" ht="23" customHeight="1">
      <x:c r="A49" s="2"/>
      <x:c r="B49" s="2"/>
      <x:c r="C49" s="2"/>
      <x:c r="D49" s="6"/>
      <x:c r="E49" s="6"/>
      <x:c r="F49" s="6"/>
    </x:row>
    <x:row r="50" ht="52" customHeight="1">
      <x:c r="A50" s="2"/>
      <x:c r="B50" s="2"/>
      <x:c r="C50" s="3" t="str">
        <x:v>Toll Road allowances cover two possible crossing accommodations. Feasibility, bridge ownership and both-side space remain unverified. Full replacement structures, major contamination or exceptional utility relocation can exceed the high case.</x:v>
      </x:c>
      <x:c r="D50" s="30"/>
      <x:c r="E50" s="30"/>
      <x:c r="F50" s="30"/>
    </x:row>
    <x:row r="51" ht="23" customHeight="1">
      <x:c r="A51" s="2"/>
      <x:c r="B51" s="2"/>
      <x:c r="C51" s="2"/>
      <x:c r="D51" s="6"/>
      <x:c r="E51" s="6"/>
      <x:c r="F51" s="6"/>
    </x:row>
    <x:row r="52" ht="25" customHeight="1">
      <x:c r="A52" s="2"/>
      <x:c r="B52" s="2"/>
      <x:c r="C52" s="33" t="str">
        <x:v>Public-cost screen | funding threshold, not measured benefits</x:v>
      </x:c>
      <x:c r="D52" s="34"/>
      <x:c r="E52" s="34"/>
      <x:c r="F52" s="34"/>
    </x:row>
    <x:row r="53" ht="34" customHeight="1">
      <x:c r="A53" s="2"/>
      <x:c r="B53" s="2"/>
      <x:c r="C53" s="3" t="str">
        <x:v>Annual public maintenance / reserve allocation</x:v>
      </x:c>
      <x:c r="D53" s="77" t="n">
        <x:f>'Funding'!D36</x:f>
        <x:v>975538.5294125548</x:v>
      </x:c>
      <x:c r="E53" s="30"/>
      <x:c r="F53" s="30"/>
    </x:row>
    <x:row r="54" ht="34" customHeight="1">
      <x:c r="A54" s="2"/>
      <x:c r="B54" s="2"/>
      <x:c r="C54" s="3" t="str">
        <x:v>Proposed public capital allocation</x:v>
      </x:c>
      <x:c r="D54" s="78" t="n">
        <x:f>D33</x:f>
        <x:v>57005904.7192888</x:v>
      </x:c>
      <x:c r="E54" s="30"/>
      <x:c r="F54" s="30"/>
    </x:row>
    <x:row r="55" ht="34" customHeight="1">
      <x:c r="A55" s="2"/>
      <x:c r="B55" s="2"/>
      <x:c r="C55" s="3" t="str">
        <x:v>Additional public capital outside allocation</x:v>
      </x:c>
      <x:c r="D55" s="78" t="n">
        <x:f>0</x:f>
        <x:v>0</x:v>
      </x:c>
      <x:c r="E55" s="30"/>
      <x:c r="F55" s="30"/>
    </x:row>
    <x:row r="56" ht="34" customHeight="1">
      <x:c r="A56" s="2"/>
      <x:c r="B56" s="2"/>
      <x:c r="C56" s="3" t="str">
        <x:v>Public capital in the funding screen</x:v>
      </x:c>
      <x:c r="D56" s="78" t="n">
        <x:f>SUM(D54:D55)</x:f>
        <x:v>57005904.7192888</x:v>
      </x:c>
      <x:c r="E56" s="30"/>
      <x:c r="F56" s="30"/>
    </x:row>
    <x:row r="57" ht="34" customHeight="1">
      <x:c r="A57" s="2"/>
      <x:c r="B57" s="2"/>
      <x:c r="C57" s="3" t="str">
        <x:v>Discounted 20-year benefit annuity factor</x:v>
      </x:c>
      <x:c r="D57" s="88" t="n">
        <x:f>(1-(1+'Assumptions'!$E$150)^(-'Assumptions'!$E$172))/'Assumptions'!$E$150/(1+'Assumptions'!$E$150)^('Assumptions'!$E$173-1)</x:f>
        <x:v>12.565020659178712</x:v>
      </x:c>
      <x:c r="E57" s="30"/>
      <x:c r="F57" s="30"/>
    </x:row>
    <x:row r="58" ht="34" customHeight="1">
      <x:c r="A58" s="2"/>
      <x:c r="B58" s="2"/>
      <x:c r="C58" s="3" t="str">
        <x:v>Annual benefit hurdle, public-cost screen</x:v>
      </x:c>
      <x:c r="D58" s="78" t="n">
        <x:f>D54/D57+D53</x:f>
        <x:v>5512411.668387153</x:v>
      </x:c>
      <x:c r="E58" s="30"/>
      <x:c r="F58" s="30"/>
    </x:row>
    <x:row r="59" ht="34" customHeight="1">
      <x:c r="A59" s="2"/>
      <x:c r="B59" s="2"/>
      <x:c r="C59" s="82" t="str">
        <x:v>Annual benefit hurdle incl. full network upkeep</x:v>
      </x:c>
      <x:c r="D59" s="87" t="n">
        <x:f>D56/D57+'Maintenance'!D23</x:f>
        <x:v>5684565.526518781</x:v>
      </x:c>
      <x:c r="E59" s="84"/>
      <x:c r="F59" s="84"/>
    </x:row>
    <x:row r="60" ht="23" customHeight="1">
      <x:c r="A60" s="2"/>
      <x:c r="B60" s="2"/>
      <x:c r="C60" s="2"/>
      <x:c r="D60" s="6"/>
      <x:c r="E60" s="6"/>
      <x:c r="F60" s="6"/>
    </x:row>
    <x:row r="61" ht="52" customHeight="1">
      <x:c r="A61" s="2"/>
      <x:c r="B61" s="2"/>
      <x:c r="C61" s="3" t="str">
        <x:v>Illustrative public funding screen: capital paid at time zero, annual benefits and maintenance in Years 3–22, 4% real discount, no residual. This is not a benefit-cost appraisal, a proposed additional public commitment or a full social-cost measure.</x:v>
      </x:c>
      <x:c r="D61" s="30"/>
      <x:c r="E61" s="30"/>
      <x:c r="F61" s="30"/>
    </x:row>
    <x:row r="62" ht="23" customHeight="1">
      <x:c r="A62" s="2"/>
      <x:c r="B62" s="2"/>
      <x:c r="C62" s="2"/>
      <x:c r="D62" s="6"/>
      <x:c r="E62" s="6"/>
      <x:c r="F62" s="6"/>
    </x:row>
    <x:row r="63" ht="23" customHeight="1">
      <x:c r="A63" s="2"/>
      <x:c r="B63" s="2"/>
      <x:c r="C63" s="2"/>
      <x:c r="D63" s="6"/>
      <x:c r="E63" s="6"/>
      <x:c r="F63" s="6"/>
    </x:row>
    <x:row r="64" ht="23" customHeight="1">
      <x:c r="A64" s="2"/>
      <x:c r="B64" s="2"/>
      <x:c r="C64" s="2"/>
      <x:c r="D64" s="6"/>
      <x:c r="E64" s="6"/>
      <x:c r="F64" s="6"/>
    </x:row>
    <x:row r="65" ht="23" customHeight="1">
      <x:c r="A65" s="2"/>
      <x:c r="B65" s="2"/>
      <x:c r="C65" s="2"/>
      <x:c r="D65" s="6"/>
      <x:c r="E65" s="6"/>
      <x:c r="F65" s="6"/>
    </x:row>
  </x:sheetData>
  <x:mergeCells>
    <x:mergeCell ref="C2:F2"/>
    <x:mergeCell ref="C3:F3"/>
    <x:mergeCell ref="C5:F5"/>
    <x:mergeCell ref="C26:F26"/>
    <x:mergeCell ref="C31:F31"/>
    <x:mergeCell ref="C39:F39"/>
    <x:mergeCell ref="C48:F48"/>
    <x:mergeCell ref="C50:F50"/>
    <x:mergeCell ref="C52:F52"/>
    <x:mergeCell ref="C61:F6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173F34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23" hidden="0" customWidth="1"/>
    <x:col min="5" max="5" width="4" hidden="0" customWidth="1"/>
    <x:col min="6" max="6" width="23" hidden="0" customWidth="1"/>
    <x:col min="7" max="7" width="4" hidden="0" customWidth="1"/>
    <x:col min="8" max="8" width="78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</x:row>
    <x:row r="2" ht="32" customHeight="1">
      <x:c r="A2" s="2"/>
      <x:c r="B2" s="2"/>
      <x:c r="C2" s="4" t="str">
        <x:v>Funding | expanded program allocation</x:v>
      </x:c>
      <x:c r="D2" s="4"/>
      <x:c r="E2" s="4"/>
      <x:c r="F2" s="4"/>
      <x:c r="G2" s="4"/>
      <x:c r="H2" s="4"/>
    </x:row>
    <x:row r="3" ht="35" customHeight="1">
      <x:c r="A3" s="2"/>
      <x:c r="B3" s="2"/>
      <x:c r="C3" s="5" t="str">
        <x:v>Proposed capital requirements by source. Allocation is not a commitment. The current plan replaces the earlier $42.90m source schedule.</x:v>
      </x:c>
      <x:c r="D3" s="5"/>
      <x:c r="E3" s="5"/>
      <x:c r="F3" s="5"/>
      <x:c r="G3" s="5"/>
      <x:c r="H3" s="5"/>
    </x:row>
    <x:row r="4" ht="23" customHeight="1">
      <x:c r="A4" s="2"/>
      <x:c r="B4" s="2"/>
      <x:c r="C4" s="2"/>
      <x:c r="D4" s="2"/>
      <x:c r="E4" s="2"/>
      <x:c r="F4" s="2"/>
      <x:c r="G4" s="2"/>
      <x:c r="H4" s="10" t="str">
        <x:f>'Assumptions'!F5</x:f>
        <x:v>Base</x:v>
      </x:c>
    </x:row>
    <x:row r="5" ht="23" customHeight="1">
      <x:c r="A5" s="2"/>
      <x:c r="B5" s="2"/>
      <x:c r="C5" s="116"/>
      <x:c r="D5" s="116" t="str">
        <x:v>2026 dollars</x:v>
      </x:c>
      <x:c r="E5" s="116"/>
      <x:c r="F5" s="116" t="str">
        <x:v>2027–2031 dollars</x:v>
      </x:c>
      <x:c r="G5" s="116"/>
      <x:c r="H5" s="116"/>
    </x:row>
    <x:row r="6" ht="23" customHeight="1">
      <x:c r="A6" s="2"/>
      <x:c r="B6" s="2"/>
      <x:c r="C6" s="2"/>
      <x:c r="D6" s="6"/>
      <x:c r="E6" s="6"/>
      <x:c r="F6" s="6"/>
      <x:c r="G6" s="6"/>
      <x:c r="H6" s="6"/>
    </x:row>
    <x:row r="7" ht="42" customHeight="1">
      <x:c r="A7" s="2"/>
      <x:c r="B7" s="2"/>
      <x:c r="C7" s="3" t="str">
        <x:v>Property senior debt</x:v>
      </x:c>
      <x:c r="D7" s="77" t="n">
        <x:f>SUM('Maintenance'!E35:G35)</x:f>
        <x:v>6500000</x:v>
      </x:c>
      <x:c r="E7" s="30"/>
      <x:c r="F7" s="78" t="n">
        <x:f>D7</x:f>
        <x:v>6500000</x:v>
      </x:c>
      <x:c r="G7" s="30"/>
      <x:c r="H7" s="30" t="str">
        <x:v>Existing illustrative permanent debt; lender commitment required.</x:v>
      </x:c>
    </x:row>
    <x:row r="8" ht="42" customHeight="1">
      <x:c r="A8" s="2"/>
      <x:c r="B8" s="2"/>
      <x:c r="C8" s="3" t="str">
        <x:v>Property / landowner equity required</x:v>
      </x:c>
      <x:c r="D8" s="77" t="n">
        <x:f>'Capital'!D27-SUM(D7,D10:D11)</x:f>
        <x:v>9287184.802056842</x:v>
      </x:c>
      <x:c r="E8" s="30"/>
      <x:c r="F8" s="77" t="n">
        <x:f>SUM('Cash plan'!D13:H13)-SUM(F7,F9:F11)</x:f>
        <x:v>11009902.853306841</x:v>
      </x:c>
      <x:c r="G8" s="30"/>
      <x:c r="H8" s="30" t="str">
        <x:v>Sponsor cash / verified land value must cover this requirement; no investor commitment assumed.</x:v>
      </x:c>
    </x:row>
    <x:row r="9" ht="42" customHeight="1">
      <x:c r="A9" s="2"/>
      <x:c r="B9" s="2"/>
      <x:c r="C9" s="3" t="str">
        <x:v>Energy operator capital</x:v>
      </x:c>
      <x:c r="D9" s="77" t="n">
        <x:f>'Capital'!D28</x:f>
        <x:v>4500000</x:v>
      </x:c>
      <x:c r="E9" s="30"/>
      <x:c r="F9" s="78" t="n">
        <x:f>D9</x:f>
        <x:v>4500000</x:v>
      </x:c>
      <x:c r="G9" s="30"/>
      <x:c r="H9" s="30" t="str">
        <x:v>Patient operator capital. Scheduled cost increases are carried by sponsor equity pending equipment allocation.</x:v>
      </x:c>
    </x:row>
    <x:row r="10" ht="42" customHeight="1">
      <x:c r="A10" s="2"/>
      <x:c r="B10" s="2"/>
      <x:c r="C10" s="3" t="str">
        <x:v>Capacity-tested TIF target</x:v>
      </x:c>
      <x:c r="D10" s="77" t="n">
        <x:f>MIN('Capital'!D43,'Assumptions'!$E$167)</x:f>
        <x:v>1162815.1979431587</x:v>
      </x:c>
      <x:c r="E10" s="30"/>
      <x:c r="F10" s="78" t="n">
        <x:f>D10</x:f>
        <x:v>1162815.1979431587</x:v>
      </x:c>
      <x:c r="G10" s="30"/>
      <x:c r="H10" s="30" t="str">
        <x:v>Net modeled capacity only; subject to district balances, legal term and approval.</x:v>
      </x:c>
    </x:row>
    <x:row r="11" ht="42" customHeight="1">
      <x:c r="A11" s="2"/>
      <x:c r="B11" s="2"/>
      <x:c r="C11" s="3" t="str">
        <x:v>RTC net proceeds target</x:v>
      </x:c>
      <x:c r="D11" s="77" t="n">
        <x:f>'Assumptions'!$E$166</x:f>
        <x:v>1450000</x:v>
      </x:c>
      <x:c r="E11" s="30"/>
      <x:c r="F11" s="78" t="n">
        <x:f>D11</x:f>
        <x:v>1450000</x:v>
      </x:c>
      <x:c r="G11" s="30"/>
      <x:c r="H11" s="30" t="str">
        <x:v>Original target retained; award / transfer and eligibility must be confirmed.</x:v>
      </x:c>
    </x:row>
    <x:row r="12" ht="23" customHeight="1">
      <x:c r="A12" s="2"/>
      <x:c r="B12" s="2"/>
      <x:c r="C12" s="2"/>
      <x:c r="D12" s="6"/>
      <x:c r="E12" s="6"/>
      <x:c r="F12" s="6"/>
      <x:c r="G12" s="6"/>
      <x:c r="H12" s="6"/>
    </x:row>
    <x:row r="13" ht="42" customHeight="1">
      <x:c r="A13" s="2"/>
      <x:c r="B13" s="2"/>
      <x:c r="C13" s="3" t="str">
        <x:v>Federal transportation target</x:v>
      </x:c>
      <x:c r="D13" s="77" t="n">
        <x:f>'Capital'!D24*'Assumptions'!$E$160</x:f>
        <x:v>31995935.012556262</x:v>
      </x:c>
      <x:c r="E13" s="30"/>
      <x:c r="F13" s="77" t="n">
        <x:f>SUM('Cash plan'!D12:H12)*'Assumptions'!$E$160</x:f>
        <x:v>35837590.302930005</x:v>
      </x:c>
      <x:c r="G13" s="30"/>
      <x:c r="H13" s="30" t="str">
        <x:v>50% planning target across eligible, approved phases and funding cycles; no award assumed.</x:v>
      </x:c>
    </x:row>
    <x:row r="14" ht="42" customHeight="1">
      <x:c r="A14" s="2"/>
      <x:c r="B14" s="2"/>
      <x:c r="C14" s="3" t="str">
        <x:v>Partner public network capital</x:v>
      </x:c>
      <x:c r="D14" s="77" t="n">
        <x:f>'Capital'!D24*'Assumptions'!$E$161</x:f>
        <x:v>22397154.508789383</x:v>
      </x:c>
      <x:c r="E14" s="30"/>
      <x:c r="F14" s="77" t="n">
        <x:f>SUM('Cash plan'!D12:H12)*'Assumptions'!$E$161</x:f>
        <x:v>25086313.212051</x:v>
      </x:c>
      <x:c r="G14" s="30"/>
      <x:c r="H14" s="30" t="str">
        <x:v>35% proposed capital-budget / interlocal contribution. No new network TIF or debt assumed.</x:v>
      </x:c>
    </x:row>
    <x:row r="15" ht="42" customHeight="1">
      <x:c r="A15" s="2"/>
      <x:c r="B15" s="2"/>
      <x:c r="C15" s="3" t="str">
        <x:v>Institutional / beneficiary network capital</x:v>
      </x:c>
      <x:c r="D15" s="77" t="n">
        <x:f>'Capital'!D24*'Assumptions'!$E$162</x:f>
        <x:v>9598780.503766878</x:v>
      </x:c>
      <x:c r="E15" s="30"/>
      <x:c r="F15" s="77" t="n">
        <x:f>SUM('Cash plan'!D12:H12)*'Assumptions'!$E$162</x:f>
        <x:v>10751277.090879</x:v>
      </x:c>
      <x:c r="G15" s="30"/>
      <x:c r="H15" s="30" t="str">
        <x:v>15% proposed upfront capital contributions; no provider or institution is committed.</x:v>
      </x:c>
    </x:row>
    <x:row r="16" ht="42" customHeight="1">
      <x:c r="A16" s="2"/>
      <x:c r="B16" s="2"/>
      <x:c r="C16" s="3" t="str">
        <x:v>Sponsor grant-bridge interest and fees</x:v>
      </x:c>
      <x:c r="D16" s="78" t="n">
        <x:f>0</x:f>
        <x:v>0</x:v>
      </x:c>
      <x:c r="E16" s="30"/>
      <x:c r="F16" s="77" t="n">
        <x:f>'Cash plan'!D21</x:f>
        <x:v>1165127.7090879</x:v>
      </x:c>
      <x:c r="G16" s="30"/>
      <x:c r="H16" s="30" t="str">
        <x:v>Private / institutional sponsor capital requirement; bridge principal excluded.</x:v>
      </x:c>
    </x:row>
    <x:row r="17" ht="23" customHeight="1">
      <x:c r="A17" s="2"/>
      <x:c r="B17" s="2"/>
      <x:c r="C17" s="2"/>
      <x:c r="D17" s="6"/>
      <x:c r="E17" s="6"/>
      <x:c r="F17" s="6"/>
      <x:c r="G17" s="6"/>
      <x:c r="H17" s="6"/>
    </x:row>
    <x:row r="18" ht="42" customHeight="1">
      <x:c r="A18" s="2"/>
      <x:c r="B18" s="2"/>
      <x:c r="C18" s="82" t="str">
        <x:v>Total proposed source allocations</x:v>
      </x:c>
      <x:c r="D18" s="83" t="n">
        <x:f>SUM(D7:D11,D13:D16)</x:f>
        <x:v>86891870.02511252</x:v>
      </x:c>
      <x:c r="E18" s="84"/>
      <x:c r="F18" s="83" t="n">
        <x:f>SUM(F7:F11,F13:F16)</x:f>
        <x:v>97463026.36619788</x:v>
      </x:c>
      <x:c r="G18" s="84"/>
      <x:c r="H18" s="84" t="str">
        <x:v>Requirements assigned by funding route, not cash already raised.</x:v>
      </x:c>
    </x:row>
    <x:row r="19" ht="42" customHeight="1">
      <x:c r="A19" s="2"/>
      <x:c r="B19" s="2"/>
      <x:c r="C19" s="82" t="str">
        <x:v>Program uses</x:v>
      </x:c>
      <x:c r="D19" s="87" t="n">
        <x:f>'Capital'!D29</x:f>
        <x:v>86891870.02511252</x:v>
      </x:c>
      <x:c r="E19" s="84"/>
      <x:c r="F19" s="87" t="n">
        <x:f>'Cash plan'!D24</x:f>
        <x:v>97463026.3661979</x:v>
      </x:c>
      <x:c r="G19" s="84"/>
      <x:c r="H19" s="84" t="str">
        <x:v>Costs must reconcile to the proposed allocation.</x:v>
      </x:c>
    </x:row>
    <x:row r="20" ht="42" customHeight="1">
      <x:c r="A20" s="2"/>
      <x:c r="B20" s="2"/>
      <x:c r="C20" s="82" t="str">
        <x:v>Uses less proposed allocation</x:v>
      </x:c>
      <x:c r="D20" s="124" t="n">
        <x:f>D19-D18</x:f>
        <x:v>0</x:v>
      </x:c>
      <x:c r="E20" s="124"/>
      <x:c r="F20" s="124" t="n">
        <x:f>F19-F18</x:f>
        <x:v>1.4901161193847656e-8</x:v>
      </x:c>
      <x:c r="G20" s="84"/>
      <x:c r="H20" s="84" t="str">
        <x:v>Zero shows allocation coverage only.</x:v>
      </x:c>
    </x:row>
    <x:row r="21" ht="23" customHeight="1">
      <x:c r="A21" s="2"/>
      <x:c r="B21" s="2"/>
      <x:c r="C21" s="2"/>
      <x:c r="D21" s="6"/>
      <x:c r="E21" s="6"/>
      <x:c r="F21" s="6"/>
      <x:c r="G21" s="6"/>
      <x:c r="H21" s="6"/>
    </x:row>
    <x:row r="22" ht="42" customHeight="1">
      <x:c r="A22" s="2"/>
      <x:c r="B22" s="2"/>
      <x:c r="C22" s="82" t="str">
        <x:v>Private / institutional allocation</x:v>
      </x:c>
      <x:c r="D22" s="83" t="n">
        <x:f>SUM(D7:D9,D15:D16)</x:f>
        <x:v>29885965.30582372</x:v>
      </x:c>
      <x:c r="E22" s="84"/>
      <x:c r="F22" s="83" t="n">
        <x:f>SUM(F7:F9,F15:F16)</x:f>
        <x:v>33926307.65327375</x:v>
      </x:c>
      <x:c r="G22" s="84"/>
      <x:c r="H22" s="84" t="str"/>
    </x:row>
    <x:row r="23" ht="42" customHeight="1">
      <x:c r="A23" s="2"/>
      <x:c r="B23" s="2"/>
      <x:c r="C23" s="82" t="str">
        <x:v>Public allocation</x:v>
      </x:c>
      <x:c r="D23" s="83" t="n">
        <x:f>SUM(D10:D11,D13:D14)</x:f>
        <x:v>57005904.7192888</x:v>
      </x:c>
      <x:c r="E23" s="84"/>
      <x:c r="F23" s="83" t="n">
        <x:f>SUM(F10:F11,F13:F14)</x:f>
        <x:v>63536718.71292416</x:v>
      </x:c>
      <x:c r="G23" s="84"/>
      <x:c r="H23" s="84" t="str"/>
    </x:row>
    <x:row r="24" ht="23" customHeight="1">
      <x:c r="A24" s="2"/>
      <x:c r="B24" s="2"/>
      <x:c r="C24" s="2"/>
      <x:c r="D24" s="6"/>
      <x:c r="E24" s="6"/>
      <x:c r="F24" s="6"/>
      <x:c r="G24" s="6"/>
      <x:c r="H24" s="6"/>
    </x:row>
    <x:row r="25" ht="25" customHeight="1">
      <x:c r="A25" s="2"/>
      <x:c r="B25" s="2"/>
      <x:c r="C25" s="33" t="str">
        <x:v>Match, liquidity and eligibility</x:v>
      </x:c>
      <x:c r="D25" s="34"/>
      <x:c r="E25" s="34"/>
      <x:c r="F25" s="34"/>
      <x:c r="G25" s="34"/>
      <x:c r="H25" s="34"/>
    </x:row>
    <x:row r="26" ht="42" customHeight="1">
      <x:c r="A26" s="2"/>
      <x:c r="B26" s="2"/>
      <x:c r="C26" s="3" t="str">
        <x:v>Potentially eligible network cost envelope</x:v>
      </x:c>
      <x:c r="D26" s="77" t="n">
        <x:f>'Capital'!D24*'Assumptions'!$E$163</x:f>
        <x:v>47993902.5188344</x:v>
      </x:c>
      <x:c r="E26" s="30"/>
      <x:c r="F26" s="77" t="n">
        <x:f>SUM('Cash plan'!D12:H12)*'Assumptions'!$E$163</x:f>
        <x:v>53756385.45439501</x:v>
      </x:c>
      <x:c r="G26" s="30"/>
      <x:c r="H26" s="30" t="str">
        <x:v>75% screening assumption; replace with eligible invoice / phase schedule.</x:v>
      </x:c>
    </x:row>
    <x:row r="27" ht="42" customHeight="1">
      <x:c r="A27" s="2"/>
      <x:c r="B27" s="2"/>
      <x:c r="C27" s="90" t="str">
        <x:v>Requested federal / eligible-cost ratio</x:v>
      </x:c>
      <x:c r="D27" s="119" t="n">
        <x:f>D13/D26</x:f>
        <x:v>0.6666666666666666</x:v>
      </x:c>
      <x:c r="E27" s="120"/>
      <x:c r="F27" s="119" t="n">
        <x:f>F13/F26</x:f>
        <x:v>0.6666666666666666</x:v>
      </x:c>
      <x:c r="G27" s="121"/>
      <x:c r="H27" s="121" t="str">
        <x:v>66.7% at default inputs; below assumed 80% cap.</x:v>
      </x:c>
    </x:row>
    <x:row r="28" ht="42" customHeight="1">
      <x:c r="A28" s="2"/>
      <x:c r="B28" s="2"/>
      <x:c r="C28" s="90" t="str">
        <x:v>Planning maximum federal cost share</x:v>
      </x:c>
      <x:c r="D28" s="123" t="n">
        <x:f>'Assumptions'!$E$164</x:f>
        <x:v>0.8</x:v>
      </x:c>
      <x:c r="E28" s="120"/>
      <x:c r="F28" s="119" t="n">
        <x:f>D28</x:f>
        <x:v>0.8</x:v>
      </x:c>
      <x:c r="G28" s="121"/>
      <x:c r="H28" s="121" t="str">
        <x:v>Program-specific match rules govern; no automatic 100% federal share.</x:v>
      </x:c>
    </x:row>
    <x:row r="29" ht="42" customHeight="1">
      <x:c r="A29" s="2"/>
      <x:c r="B29" s="2"/>
      <x:c r="C29" s="3" t="str">
        <x:v>Minimum non-federal match</x:v>
      </x:c>
      <x:c r="D29" s="78" t="n">
        <x:f>D13*(1/D28-1)</x:f>
        <x:v>7998983.753139066</x:v>
      </x:c>
      <x:c r="E29" s="30"/>
      <x:c r="F29" s="78" t="n">
        <x:f>F13*(1/F28-1)</x:f>
        <x:v>8959397.575732501</x:v>
      </x:c>
      <x:c r="G29" s="30"/>
      <x:c r="H29" s="30" t="str">
        <x:v>Non-federal cash needed if 80% share applies; verify eligibility of each match dollar.</x:v>
      </x:c>
    </x:row>
    <x:row r="30" ht="42" customHeight="1">
      <x:c r="A30" s="2"/>
      <x:c r="B30" s="2"/>
      <x:c r="C30" s="3" t="str">
        <x:v>Planned non-federal network capital</x:v>
      </x:c>
      <x:c r="D30" s="78" t="n">
        <x:f>SUM(D14:D15)</x:f>
        <x:v>31995935.012556262</x:v>
      </x:c>
      <x:c r="E30" s="30"/>
      <x:c r="F30" s="78" t="n">
        <x:f>SUM(F14:F15)</x:f>
        <x:v>35837590.30293</x:v>
      </x:c>
      <x:c r="G30" s="30"/>
      <x:c r="H30" s="30" t="str">
        <x:v>Funds both match and non-eligible / non-grant costs.</x:v>
      </x:c>
    </x:row>
    <x:row r="31" ht="23" customHeight="1">
      <x:c r="A31" s="2"/>
      <x:c r="B31" s="2"/>
      <x:c r="C31" s="2"/>
      <x:c r="D31" s="6"/>
      <x:c r="E31" s="6"/>
      <x:c r="F31" s="6"/>
      <x:c r="G31" s="6"/>
      <x:c r="H31" s="6"/>
    </x:row>
    <x:row r="32" ht="42" customHeight="1">
      <x:c r="A32" s="2"/>
      <x:c r="B32" s="2"/>
      <x:c r="C32" s="3" t="str">
        <x:v>Revolving bridge facility limit</x:v>
      </x:c>
      <x:c r="D32" s="77" t="n">
        <x:f>'Assumptions'!$E$143</x:f>
        <x:v>9000000</x:v>
      </x:c>
      <x:c r="E32" s="30"/>
      <x:c r="F32" s="78" t="n">
        <x:f>D32</x:f>
        <x:v>9000000</x:v>
      </x:c>
      <x:c r="G32" s="30"/>
      <x:c r="H32" s="30" t="str">
        <x:v>Not a permanent source.</x:v>
      </x:c>
    </x:row>
    <x:row r="33" ht="42" customHeight="1">
      <x:c r="A33" s="2"/>
      <x:c r="B33" s="2"/>
      <x:c r="C33" s="3" t="str">
        <x:v>Estimated peak reimbursement draw</x:v>
      </x:c>
      <x:c r="D33" s="77" t="n">
        <x:f>MAX('Cash plan'!D12:H12)*'Assumptions'!$E$160*'Assumptions'!$E$144</x:f>
        <x:v>4589508.919176381</x:v>
      </x:c>
      <x:c r="E33" s="30"/>
      <x:c r="F33" s="78" t="n">
        <x:f>D33</x:f>
        <x:v>4589508.919176381</x:v>
      </x:c>
      <x:c r="G33" s="30"/>
      <x:c r="H33" s="30" t="str">
        <x:v>Six-month lag and even within-year spending; lender must test monthly draw timing.</x:v>
      </x:c>
    </x:row>
    <x:row r="34" ht="42" customHeight="1">
      <x:c r="A34" s="2"/>
      <x:c r="B34" s="2"/>
      <x:c r="C34" s="3" t="str">
        <x:v>Facility headroom</x:v>
      </x:c>
      <x:c r="D34" s="78" t="n">
        <x:f>D32-D33</x:f>
        <x:v>4410491.080823619</x:v>
      </x:c>
      <x:c r="E34" s="30"/>
      <x:c r="F34" s="78" t="n">
        <x:f>F32-F33</x:f>
        <x:v>4410491.080823619</x:v>
      </x:c>
      <x:c r="G34" s="30"/>
      <x:c r="H34" s="30" t="str">
        <x:v>Negative requires a larger facility or slower spending.</x:v>
      </x:c>
    </x:row>
    <x:row r="35" ht="25" customHeight="1">
      <x:c r="A35" s="2"/>
      <x:c r="B35" s="2"/>
      <x:c r="C35" s="33" t="str">
        <x:v>Recurring network funding</x:v>
      </x:c>
      <x:c r="D35" s="34"/>
      <x:c r="E35" s="34"/>
      <x:c r="F35" s="34"/>
      <x:c r="G35" s="34"/>
      <x:c r="H35" s="34"/>
    </x:row>
    <x:row r="36" ht="42" customHeight="1">
      <x:c r="A36" s="2"/>
      <x:c r="B36" s="2"/>
      <x:c r="C36" s="3" t="str">
        <x:v>Public road-owner annual maintenance</x:v>
      </x:c>
      <x:c r="D36" s="77" t="n">
        <x:f>'Maintenance'!D23*'Assumptions'!$E$165</x:f>
        <x:v>975538.5294125548</x:v>
      </x:c>
      <x:c r="E36" s="30"/>
      <x:c r="F36" s="78" t="n">
        <x:f>D36</x:f>
        <x:v>975538.5294125548</x:v>
      </x:c>
      <x:c r="G36" s="30"/>
      <x:c r="H36" s="30" t="str">
        <x:v>85% proposed recurring operating / capital-reserve appropriation; 2026 full-open dollars.</x:v>
      </x:c>
    </x:row>
    <x:row r="37" ht="42" customHeight="1">
      <x:c r="A37" s="2"/>
      <x:c r="B37" s="2"/>
      <x:c r="C37" s="3" t="str">
        <x:v>Beneficiary annual maintenance agreements</x:v>
      </x:c>
      <x:c r="D37" s="77" t="n">
        <x:f>'Maintenance'!D23*(1-'Assumptions'!$E$165)</x:f>
        <x:v>172153.85813162735</x:v>
      </x:c>
      <x:c r="E37" s="30"/>
      <x:c r="F37" s="78" t="n">
        <x:f>D37</x:f>
        <x:v>172153.85813162735</x:v>
      </x:c>
      <x:c r="G37" s="30"/>
      <x:c r="H37" s="30" t="str">
        <x:v>15% proposed service / reserve contributions; 2026 full-open dollars.</x:v>
      </x:c>
    </x:row>
    <x:row r="38" ht="42" customHeight="1">
      <x:c r="A38" s="2"/>
      <x:c r="B38" s="2"/>
      <x:c r="C38" s="82" t="str">
        <x:v>Full-network annual funding</x:v>
      </x:c>
      <x:c r="D38" s="83" t="n">
        <x:f>SUM(D36:D37)</x:f>
        <x:v>1147692.3875441821</x:v>
      </x:c>
      <x:c r="E38" s="84"/>
      <x:c r="F38" s="83" t="n">
        <x:f>SUM(F36:F37)</x:f>
        <x:v>1147692.3875441821</x:v>
      </x:c>
      <x:c r="G38" s="84"/>
      <x:c r="H38" s="84" t="str">
        <x:v>No network permanent borrowing or debt service assumed.</x:v>
      </x:c>
    </x:row>
    <x:row r="39" ht="23" customHeight="1">
      <x:c r="A39" s="2"/>
      <x:c r="B39" s="2"/>
      <x:c r="C39" s="2"/>
      <x:c r="D39" s="6"/>
      <x:c r="E39" s="6"/>
      <x:c r="F39" s="6"/>
      <x:c r="G39" s="6"/>
      <x:c r="H39" s="6"/>
    </x:row>
    <x:row r="40" ht="23" customHeight="1">
      <x:c r="A40" s="2"/>
      <x:c r="B40" s="2"/>
      <x:c r="C40" s="2"/>
      <x:c r="D40" s="6"/>
      <x:c r="E40" s="6"/>
      <x:c r="F40" s="6"/>
      <x:c r="G40" s="6"/>
      <x:c r="H40" s="6"/>
    </x:row>
    <x:row r="41" ht="25" customHeight="1">
      <x:c r="A41" s="2"/>
      <x:c r="B41" s="2"/>
      <x:c r="C41" s="33" t="str">
        <x:v>Phase closing status</x:v>
      </x:c>
      <x:c r="D41" s="34"/>
      <x:c r="E41" s="34"/>
      <x:c r="F41" s="34"/>
      <x:c r="G41" s="34"/>
      <x:c r="H41" s="34"/>
    </x:row>
    <x:row r="42" ht="42" customHeight="1">
      <x:c r="A42" s="2"/>
      <x:c r="B42" s="2"/>
      <x:c r="C42" s="3" t="str">
        <x:v>Documented capital commitments</x:v>
      </x:c>
      <x:c r="D42" s="77" t="n">
        <x:f>'Assumptions'!$E$168</x:f>
        <x:v>0</x:v>
      </x:c>
      <x:c r="E42" s="30"/>
      <x:c r="F42" s="78" t="n">
        <x:f>D42</x:f>
        <x:v>0</x:v>
      </x:c>
      <x:c r="G42" s="30"/>
      <x:c r="H42" s="30" t="str">
        <x:v>Only executed commitments may be entered.</x:v>
      </x:c>
    </x:row>
    <x:row r="43" ht="42" customHeight="1">
      <x:c r="A43" s="2"/>
      <x:c r="B43" s="2"/>
      <x:c r="C43" s="82" t="str">
        <x:v>Capital requiring commitments</x:v>
      </x:c>
      <x:c r="D43" s="83" t="n">
        <x:f>D19-D42</x:f>
        <x:v>86891870.02511252</x:v>
      </x:c>
      <x:c r="E43" s="84"/>
      <x:c r="F43" s="83" t="n">
        <x:f>F19-F42</x:f>
        <x:v>97463026.3661979</x:v>
      </x:c>
      <x:c r="G43" s="84"/>
      <x:c r="H43" s="84" t="str">
        <x:v>Close each independently useful phase before authorizing expenditure.</x:v>
      </x:c>
    </x:row>
    <x:row r="44" ht="23" customHeight="1">
      <x:c r="A44" s="2"/>
      <x:c r="B44" s="2"/>
      <x:c r="C44" s="2"/>
      <x:c r="D44" s="6"/>
      <x:c r="E44" s="6"/>
      <x:c r="F44" s="6"/>
      <x:c r="G44" s="6"/>
      <x:c r="H44" s="6"/>
    </x:row>
    <x:row r="45" ht="52" customHeight="1">
      <x:c r="A45" s="2"/>
      <x:c r="B45" s="2"/>
      <x:c r="C45" s="3" t="str">
        <x:v>Federal 50% / public partner 35% / institutional 15% are sponsor planning targets, not evidence of program capacity or partner consent. If any source is unavailable, defer the affected phase or underwrite a replacement; do not assume an automatic government or private contribution.</x:v>
      </x:c>
      <x:c r="D45" s="30"/>
      <x:c r="E45" s="30"/>
      <x:c r="F45" s="30"/>
      <x:c r="G45" s="30"/>
      <x:c r="H45" s="30"/>
    </x:row>
    <x:row r="46" ht="48" customHeight="1">
      <x:c r="A46" s="2"/>
      <x:c r="B46" s="2"/>
      <x:c r="C46" s="3" t="str">
        <x:v>MACOG confirms competitive selection and fiscally constrained programming: https://www.macog.com/transportation-improvement-program . Federal walking / cycling eligibility context: https://highways.dot.gov/iija/fact-sheets/transportation-alternatives-ta .</x:v>
      </x:c>
      <x:c r="D46" s="30"/>
      <x:c r="E46" s="30"/>
      <x:c r="F46" s="30"/>
      <x:c r="G46" s="30"/>
      <x:c r="H46" s="30"/>
    </x:row>
    <x:row r="47" ht="48" customHeight="1">
      <x:c r="A47" s="2"/>
      <x:c r="B47" s="2"/>
      <x:c r="C47" s="3" t="str">
        <x:v>The FY2026 BUILD selections have already been announced and FY2026 SS4A is closed. They are not counted as current available awards. Future discretionary funding requires a live authorized round and eligibility confirmation. Routine maintenance is not assumed eligible for capital grants or TIF.</x:v>
      </x:c>
      <x:c r="D47" s="30"/>
      <x:c r="E47" s="30"/>
      <x:c r="F47" s="30"/>
      <x:c r="G47" s="30"/>
      <x:c r="H47" s="30"/>
    </x:row>
    <x:row r="48" ht="48" customHeight="1">
      <x:c r="A48" s="2"/>
      <x:c r="B48" s="2"/>
      <x:c r="C48" s="3" t="str">
        <x:v>Any public borrowing must replace the cash-appropriation assumption and add debt service, issuance costs and an approved repayment source. Beneficiary capital is modeled as a contribution, not a repayable investment without cash flow.</x:v>
      </x:c>
      <x:c r="D48" s="30"/>
      <x:c r="E48" s="30"/>
      <x:c r="F48" s="30"/>
      <x:c r="G48" s="30"/>
      <x:c r="H48" s="30"/>
    </x:row>
    <x:row r="49" ht="23" customHeight="1">
      <x:c r="A49" s="2"/>
      <x:c r="B49" s="2"/>
      <x:c r="C49" s="2"/>
      <x:c r="D49" s="6"/>
      <x:c r="E49" s="6"/>
      <x:c r="F49" s="6"/>
      <x:c r="G49" s="6"/>
      <x:c r="H49" s="6"/>
    </x:row>
    <x:row r="50" ht="23" customHeight="1">
      <x:c r="A50" s="2"/>
      <x:c r="B50" s="2"/>
      <x:c r="C50" s="2"/>
      <x:c r="D50" s="6"/>
      <x:c r="E50" s="6"/>
      <x:c r="F50" s="6"/>
      <x:c r="G50" s="6"/>
      <x:c r="H50" s="6"/>
    </x:row>
    <x:row r="51" ht="23" customHeight="1">
      <x:c r="A51" s="2"/>
      <x:c r="B51" s="2"/>
      <x:c r="C51" s="2"/>
      <x:c r="D51" s="6"/>
      <x:c r="E51" s="6"/>
      <x:c r="F51" s="6"/>
      <x:c r="G51" s="6"/>
      <x:c r="H51" s="6"/>
    </x:row>
    <x:row r="52" ht="23" customHeight="1">
      <x:c r="A52" s="2"/>
      <x:c r="B52" s="2"/>
      <x:c r="C52" s="2"/>
      <x:c r="D52" s="6"/>
      <x:c r="E52" s="6"/>
      <x:c r="F52" s="6"/>
      <x:c r="G52" s="6"/>
      <x:c r="H52" s="6"/>
    </x:row>
    <x:row r="53" ht="23" customHeight="1">
      <x:c r="A53" s="2"/>
      <x:c r="B53" s="2"/>
      <x:c r="C53" s="2"/>
      <x:c r="D53" s="6"/>
      <x:c r="E53" s="6"/>
      <x:c r="F53" s="6"/>
      <x:c r="G53" s="6"/>
      <x:c r="H53" s="6"/>
    </x:row>
    <x:row r="54" ht="23" customHeight="1">
      <x:c r="A54" s="2"/>
      <x:c r="B54" s="2"/>
      <x:c r="C54" s="2"/>
      <x:c r="D54" s="6"/>
      <x:c r="E54" s="6"/>
      <x:c r="F54" s="6"/>
      <x:c r="G54" s="6"/>
      <x:c r="H54" s="6"/>
    </x:row>
    <x:row r="55" ht="23" customHeight="1">
      <x:c r="A55" s="2"/>
      <x:c r="B55" s="2"/>
      <x:c r="C55" s="2"/>
      <x:c r="D55" s="6"/>
      <x:c r="E55" s="6"/>
      <x:c r="F55" s="6"/>
      <x:c r="G55" s="6"/>
      <x:c r="H55" s="6"/>
    </x:row>
    <x:row r="56" ht="23" customHeight="1">
      <x:c r="A56" s="2"/>
      <x:c r="B56" s="2"/>
      <x:c r="C56" s="2"/>
      <x:c r="D56" s="6"/>
      <x:c r="E56" s="6"/>
      <x:c r="F56" s="6"/>
      <x:c r="G56" s="6"/>
      <x:c r="H56" s="6"/>
    </x:row>
    <x:row r="57" ht="23" customHeight="1">
      <x:c r="A57" s="2"/>
      <x:c r="B57" s="2"/>
      <x:c r="C57" s="2"/>
      <x:c r="D57" s="6"/>
      <x:c r="E57" s="6"/>
      <x:c r="F57" s="6"/>
      <x:c r="G57" s="6"/>
      <x:c r="H57" s="6"/>
    </x:row>
    <x:row r="58" ht="23" customHeight="1">
      <x:c r="A58" s="2"/>
      <x:c r="B58" s="2"/>
      <x:c r="C58" s="2"/>
      <x:c r="D58" s="6"/>
      <x:c r="E58" s="6"/>
      <x:c r="F58" s="6"/>
      <x:c r="G58" s="6"/>
      <x:c r="H58" s="6"/>
    </x:row>
    <x:row r="59" ht="23" customHeight="1">
      <x:c r="A59" s="2"/>
      <x:c r="B59" s="2"/>
      <x:c r="C59" s="2"/>
      <x:c r="D59" s="6"/>
      <x:c r="E59" s="6"/>
      <x:c r="F59" s="6"/>
      <x:c r="G59" s="6"/>
      <x:c r="H59" s="6"/>
    </x:row>
    <x:row r="60" ht="23" customHeight="1">
      <x:c r="A60" s="2"/>
      <x:c r="B60" s="2"/>
      <x:c r="C60" s="2"/>
      <x:c r="D60" s="6"/>
      <x:c r="E60" s="6"/>
      <x:c r="F60" s="6"/>
      <x:c r="G60" s="6"/>
      <x:c r="H60" s="6"/>
    </x:row>
    <x:row r="61" ht="23" customHeight="1">
      <x:c r="A61" s="2"/>
      <x:c r="B61" s="2"/>
      <x:c r="C61" s="2"/>
      <x:c r="D61" s="6"/>
      <x:c r="E61" s="6"/>
      <x:c r="F61" s="6"/>
      <x:c r="G61" s="6"/>
      <x:c r="H61" s="6"/>
    </x:row>
    <x:row r="62" ht="23" customHeight="1">
      <x:c r="A62" s="2"/>
      <x:c r="B62" s="2"/>
      <x:c r="C62" s="2"/>
      <x:c r="D62" s="6"/>
      <x:c r="E62" s="6"/>
      <x:c r="F62" s="6"/>
      <x:c r="G62" s="6"/>
      <x:c r="H62" s="6"/>
    </x:row>
    <x:row r="63" ht="23" customHeight="1">
      <x:c r="A63" s="2"/>
      <x:c r="B63" s="2"/>
      <x:c r="C63" s="2"/>
      <x:c r="D63" s="6"/>
      <x:c r="E63" s="6"/>
      <x:c r="F63" s="6"/>
      <x:c r="G63" s="6"/>
      <x:c r="H63" s="6"/>
    </x:row>
    <x:row r="64" ht="23" customHeight="1">
      <x:c r="A64" s="2"/>
      <x:c r="B64" s="2"/>
      <x:c r="C64" s="2"/>
      <x:c r="D64" s="6"/>
      <x:c r="E64" s="6"/>
      <x:c r="F64" s="6"/>
      <x:c r="G64" s="6"/>
      <x:c r="H64" s="6"/>
    </x:row>
  </x:sheetData>
  <x:mergeCells>
    <x:mergeCell ref="C2:H2"/>
    <x:mergeCell ref="C3:H3"/>
    <x:mergeCell ref="C25:H25"/>
    <x:mergeCell ref="C35:H35"/>
    <x:mergeCell ref="C41:H41"/>
    <x:mergeCell ref="C45:H45"/>
    <x:mergeCell ref="C46:H46"/>
    <x:mergeCell ref="C47:H47"/>
    <x:mergeCell ref="C48:H48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173F34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</x:row>
    <x:row r="2" ht="32" customHeight="1">
      <x:c r="A2" s="2"/>
      <x:c r="B2" s="2"/>
      <x:c r="C2" s="4" t="str">
        <x:v>Cash plan | conditional 2027–2031 schedule</x:v>
      </x:c>
      <x:c r="D2" s="4"/>
      <x:c r="E2" s="4"/>
      <x:c r="F2" s="4"/>
      <x:c r="G2" s="4"/>
      <x:c r="H2" s="4"/>
    </x:row>
    <x:row r="3" ht="35" customHeight="1">
      <x:c r="A3" s="2"/>
      <x:c r="B3" s="2"/>
      <x:c r="C3" s="5" t="str">
        <x:v>Expenditure-year dollars. Timing follows design, property rights, awards and construction approvals; dates are not delivery commitments.</x:v>
      </x:c>
      <x:c r="D3" s="5"/>
      <x:c r="E3" s="5"/>
      <x:c r="F3" s="5"/>
      <x:c r="G3" s="5"/>
      <x:c r="H3" s="5"/>
    </x:row>
    <x:row r="4" ht="23" customHeight="1">
      <x:c r="A4" s="2"/>
      <x:c r="B4" s="2"/>
      <x:c r="C4" s="2"/>
      <x:c r="D4" s="2"/>
      <x:c r="E4" s="2"/>
      <x:c r="F4" s="2"/>
      <x:c r="G4" s="2"/>
      <x:c r="H4" s="10" t="str">
        <x:f>'Assumptions'!F5</x:f>
        <x:v>Base</x:v>
      </x:c>
    </x:row>
    <x:row r="5" ht="23" customHeight="1">
      <x:c r="A5" s="2"/>
      <x:c r="B5" s="2"/>
      <x:c r="C5" s="2"/>
      <x:c r="D5" s="8" t="n">
        <x:v>2027</x:v>
      </x:c>
      <x:c r="E5" s="8" t="n">
        <x:v>2028</x:v>
      </x:c>
      <x:c r="F5" s="8" t="n">
        <x:v>2029</x:v>
      </x:c>
      <x:c r="G5" s="8" t="n">
        <x:v>2030</x:v>
      </x:c>
      <x:c r="H5" s="8" t="n">
        <x:v>2031</x:v>
      </x:c>
    </x:row>
    <x:row r="6" ht="32" customHeight="1">
      <x:c r="A6" s="2"/>
      <x:c r="B6" s="2"/>
      <x:c r="C6" s="3"/>
      <x:c r="D6" s="30"/>
      <x:c r="E6" s="30"/>
      <x:c r="F6" s="30"/>
      <x:c r="G6" s="30"/>
      <x:c r="H6" s="30"/>
    </x:row>
    <x:row r="7" ht="32" customHeight="1">
      <x:c r="A7" s="2"/>
      <x:c r="B7" s="2"/>
      <x:c r="C7" s="90" t="str">
        <x:v>Network capital share</x:v>
      </x:c>
      <x:c r="D7" s="91" t="n">
        <x:v>0.08</x:v>
      </x:c>
      <x:c r="E7" s="91" t="n">
        <x:v>0.22</x:v>
      </x:c>
      <x:c r="F7" s="91" t="n">
        <x:v>0.25</x:v>
      </x:c>
      <x:c r="G7" s="91" t="n">
        <x:v>0.25</x:v>
      </x:c>
      <x:c r="H7" s="91" t="n">
        <x:v>0.2</x:v>
      </x:c>
    </x:row>
    <x:row r="8" ht="32" customHeight="1">
      <x:c r="A8" s="2"/>
      <x:c r="B8" s="2"/>
      <x:c r="C8" s="90" t="str">
        <x:v>Three-site capital share</x:v>
      </x:c>
      <x:c r="D8" s="91" t="n">
        <x:v>0.2</x:v>
      </x:c>
      <x:c r="E8" s="91" t="n">
        <x:v>0.5</x:v>
      </x:c>
      <x:c r="F8" s="91" t="n">
        <x:v>0.3</x:v>
      </x:c>
      <x:c r="G8" s="91" t="n">
        <x:v>0</x:v>
      </x:c>
      <x:c r="H8" s="91" t="n">
        <x:v>0</x:v>
      </x:c>
    </x:row>
    <x:row r="9" ht="32" customHeight="1">
      <x:c r="A9" s="2"/>
      <x:c r="B9" s="2"/>
      <x:c r="C9" s="90" t="str">
        <x:v>Network open share for maintenance</x:v>
      </x:c>
      <x:c r="D9" s="91" t="n">
        <x:v>0</x:v>
      </x:c>
      <x:c r="E9" s="91" t="n">
        <x:v>0.15</x:v>
      </x:c>
      <x:c r="F9" s="91" t="n">
        <x:v>0.45</x:v>
      </x:c>
      <x:c r="G9" s="91" t="n">
        <x:v>0.75</x:v>
      </x:c>
      <x:c r="H9" s="91" t="n">
        <x:v>1</x:v>
      </x:c>
    </x:row>
    <x:row r="10" ht="32" customHeight="1">
      <x:c r="A10" s="2"/>
      <x:c r="B10" s="2"/>
      <x:c r="C10" s="3"/>
      <x:c r="D10" s="30"/>
      <x:c r="E10" s="30"/>
      <x:c r="F10" s="30"/>
      <x:c r="G10" s="30"/>
      <x:c r="H10" s="30"/>
    </x:row>
    <x:row r="11" ht="32" customHeight="1">
      <x:c r="A11" s="2"/>
      <x:c r="B11" s="2"/>
      <x:c r="C11" s="3"/>
      <x:c r="D11" s="30"/>
      <x:c r="E11" s="30"/>
      <x:c r="F11" s="30"/>
      <x:c r="G11" s="30"/>
      <x:c r="H11" s="30"/>
    </x:row>
    <x:row r="12" ht="32" customHeight="1">
      <x:c r="A12" s="2"/>
      <x:c r="B12" s="2"/>
      <x:c r="C12" s="3" t="str">
        <x:v>Network capital, escalated</x:v>
      </x:c>
      <x:c r="D12" s="77" t="n">
        <x:f>'Capital'!$D$24*D7*(1+'Assumptions'!$E$71)^(D$5-'Assumptions'!$E$135)</x:f>
        <x:v>5298526.838079317</x:v>
      </x:c>
      <x:c r="E12" s="77" t="n">
        <x:f>'Capital'!$D$24*E7*(1+'Assumptions'!$E$71)^(E$5-'Assumptions'!$E$135)</x:f>
        <x:v>15080932.012883253</x:v>
      </x:c>
      <x:c r="F12" s="77" t="n">
        <x:f>'Capital'!$D$24*F7*(1+'Assumptions'!$E$71)^(F$5-'Assumptions'!$E$135)</x:f>
        <x:v>17737232.537879735</x:v>
      </x:c>
      <x:c r="G12" s="77" t="n">
        <x:f>'Capital'!$D$24*G7*(1+'Assumptions'!$E$71)^(G$5-'Assumptions'!$E$135)</x:f>
        <x:v>18358035.676705524</x:v>
      </x:c>
      <x:c r="H12" s="77" t="n">
        <x:f>'Capital'!$D$24*H7*(1+'Assumptions'!$E$71)^(H$5-'Assumptions'!$E$135)</x:f>
        <x:v>15200453.540312173</x:v>
      </x:c>
    </x:row>
    <x:row r="13" ht="32" customHeight="1">
      <x:c r="A13" s="2"/>
      <x:c r="B13" s="2"/>
      <x:c r="C13" s="3" t="str">
        <x:v>Three-site capital, escalated</x:v>
      </x:c>
      <x:c r="D13" s="77" t="n">
        <x:f>SUM('Capital'!$D$27:$D$28)*D8*(1+'Assumptions'!$E$71)^(D$5-'Assumptions'!$E$135)</x:f>
        <x:v>4740300</x:v>
      </x:c>
      <x:c r="E13" s="77" t="n">
        <x:f>SUM('Capital'!$D$27:$D$28)*E8*(1+'Assumptions'!$E$71)^(E$5-'Assumptions'!$E$135)</x:f>
        <x:v>12265526.249999998</x:v>
      </x:c>
      <x:c r="F13" s="77" t="n">
        <x:f>SUM('Capital'!$D$27:$D$28)*F8*(1+'Assumptions'!$E$71)^(F$5-'Assumptions'!$E$135)</x:f>
        <x:v>7616891.801249999</x:v>
      </x:c>
      <x:c r="G13" s="77" t="n">
        <x:f>SUM('Capital'!$D$27:$D$28)*G8*(1+'Assumptions'!$E$71)^(G$5-'Assumptions'!$E$135)</x:f>
        <x:v>0</x:v>
      </x:c>
      <x:c r="H13" s="77" t="n">
        <x:f>SUM('Capital'!$D$27:$D$28)*H8*(1+'Assumptions'!$E$71)^(H$5-'Assumptions'!$E$135)</x:f>
        <x:v>0</x:v>
      </x:c>
    </x:row>
    <x:row r="14" ht="32" customHeight="1">
      <x:c r="A14" s="2"/>
      <x:c r="B14" s="2"/>
      <x:c r="C14" s="3" t="str">
        <x:v>Grant bridge interest and fees</x:v>
      </x:c>
      <x:c r="D14" s="77" t="n">
        <x:f>D12*'Assumptions'!$E$160*'Assumptions'!$E$119*'Assumptions'!$E$144+'Assumptions'!$E$143*'Assumptions'!$E$123*D7</x:f>
        <x:v>86677.90257118974</x:v>
      </x:c>
      <x:c r="E14" s="77" t="n">
        <x:f>E12*'Assumptions'!$E$160*'Assumptions'!$E$119*'Assumptions'!$E$144+'Assumptions'!$E$143*'Assumptions'!$E$123*E7</x:f>
        <x:v>246013.9801932488</x:v>
      </x:c>
      <x:c r="F14" s="77" t="n">
        <x:f>F12*'Assumptions'!$E$160*'Assumptions'!$E$119*'Assumptions'!$E$144+'Assumptions'!$E$143*'Assumptions'!$E$123*F7</x:f>
        <x:v>288558.488068196</x:v>
      </x:c>
      <x:c r="G14" s="77" t="n">
        <x:f>G12*'Assumptions'!$E$160*'Assumptions'!$E$119*'Assumptions'!$E$144+'Assumptions'!$E$143*'Assumptions'!$E$123*G7</x:f>
        <x:v>297870.53515058284</x:v>
      </x:c>
      <x:c r="H14" s="77" t="n">
        <x:f>H12*'Assumptions'!$E$160*'Assumptions'!$E$119*'Assumptions'!$E$144+'Assumptions'!$E$143*'Assumptions'!$E$123*H7</x:f>
        <x:v>246006.8031046826</x:v>
      </x:c>
    </x:row>
    <x:row r="15" ht="32" customHeight="1">
      <x:c r="A15" s="2"/>
      <x:c r="B15" s="2"/>
      <x:c r="C15" s="82" t="str">
        <x:v>Capital and financing requirement</x:v>
      </x:c>
      <x:c r="D15" s="83" t="n">
        <x:f>SUM(D12:D14)</x:f>
        <x:v>10125504.740650507</x:v>
      </x:c>
      <x:c r="E15" s="83" t="n">
        <x:f>SUM(E12:E14)</x:f>
        <x:v>27592472.243076503</x:v>
      </x:c>
      <x:c r="F15" s="83" t="n">
        <x:f>SUM(F12:F14)</x:f>
        <x:v>25642682.82719793</x:v>
      </x:c>
      <x:c r="G15" s="83" t="n">
        <x:f>SUM(G12:G14)</x:f>
        <x:v>18655906.21185611</x:v>
      </x:c>
      <x:c r="H15" s="83" t="n">
        <x:f>SUM(H12:H14)</x:f>
        <x:v>15446460.343416855</x:v>
      </x:c>
    </x:row>
    <x:row r="16" ht="32" customHeight="1">
      <x:c r="A16" s="2"/>
      <x:c r="B16" s="2"/>
      <x:c r="C16" s="3"/>
      <x:c r="D16" s="30"/>
      <x:c r="E16" s="30"/>
      <x:c r="F16" s="30"/>
      <x:c r="G16" s="30"/>
      <x:c r="H16" s="30"/>
    </x:row>
    <x:row r="17" ht="32" customHeight="1">
      <x:c r="A17" s="2"/>
      <x:c r="B17" s="2"/>
      <x:c r="C17" s="3" t="str">
        <x:v>Maintenance and reserve funding</x:v>
      </x:c>
      <x:c r="D17" s="77" t="n">
        <x:f>'Maintenance'!$D$23*D9*(1+'Assumptions'!$E$115)^(D$5-'Assumptions'!$E$135)</x:f>
        <x:v>0</x:v>
      </x:c>
      <x:c r="E17" s="77" t="n">
        <x:f>'Maintenance'!$D$23*E9*(1+'Assumptions'!$E$115)^(E$5-'Assumptions'!$E$135)</x:f>
        <x:v>182638.02809184341</x:v>
      </x:c>
      <x:c r="F17" s="77" t="n">
        <x:f>'Maintenance'!$D$23*F9*(1+'Assumptions'!$E$115)^(F$5-'Assumptions'!$E$135)</x:f>
        <x:v>564351.5068037962</x:v>
      </x:c>
      <x:c r="G17" s="77" t="n">
        <x:f>'Maintenance'!$D$23*G9*(1+'Assumptions'!$E$115)^(G$5-'Assumptions'!$E$135)</x:f>
        <x:v>968803.4200131836</x:v>
      </x:c>
      <x:c r="H17" s="77" t="n">
        <x:f>'Maintenance'!$D$23*H9*(1+'Assumptions'!$E$115)^(H$5-'Assumptions'!$E$135)</x:f>
        <x:v>1330490.0301514387</x:v>
      </x:c>
    </x:row>
    <x:row r="18" ht="32" customHeight="1">
      <x:c r="A18" s="2"/>
      <x:c r="B18" s="2"/>
      <x:c r="C18" s="82" t="str">
        <x:v>Total annual cash requirement</x:v>
      </x:c>
      <x:c r="D18" s="83" t="n">
        <x:f>SUM(D15,D17)</x:f>
        <x:v>10125504.740650507</x:v>
      </x:c>
      <x:c r="E18" s="83" t="n">
        <x:f>SUM(E15,E17)</x:f>
        <x:v>27775110.271168347</x:v>
      </x:c>
      <x:c r="F18" s="83" t="n">
        <x:f>SUM(F15,F17)</x:f>
        <x:v>26207034.334001727</x:v>
      </x:c>
      <x:c r="G18" s="83" t="n">
        <x:f>SUM(G15,G17)</x:f>
        <x:v>19624709.63186929</x:v>
      </x:c>
      <x:c r="H18" s="83" t="n">
        <x:f>SUM(H15,H17)</x:f>
        <x:v>16776950.373568293</x:v>
      </x:c>
    </x:row>
    <x:row r="19" ht="32" customHeight="1">
      <x:c r="A19" s="2"/>
      <x:c r="B19" s="2"/>
      <x:c r="C19" s="3"/>
      <x:c r="D19" s="30"/>
      <x:c r="E19" s="30"/>
      <x:c r="F19" s="30"/>
      <x:c r="G19" s="30"/>
      <x:c r="H19" s="30"/>
    </x:row>
    <x:row r="20" ht="32" customHeight="1">
      <x:c r="A20" s="2"/>
      <x:c r="B20" s="2"/>
      <x:c r="C20" s="3"/>
      <x:c r="D20" s="30"/>
      <x:c r="E20" s="30"/>
      <x:c r="F20" s="30"/>
      <x:c r="G20" s="30"/>
      <x:c r="H20" s="30"/>
    </x:row>
    <x:row r="21" ht="32" customHeight="1">
      <x:c r="A21" s="2"/>
      <x:c r="B21" s="2"/>
      <x:c r="C21" s="3" t="str">
        <x:v>Whole-life grant bridge cost</x:v>
      </x:c>
      <x:c r="D21" s="78" t="n">
        <x:f>SUM(D14:H14)</x:f>
        <x:v>1165127.7090879</x:v>
      </x:c>
      <x:c r="E21" s="30"/>
      <x:c r="F21" s="30"/>
      <x:c r="G21" s="30"/>
      <x:c r="H21" s="30"/>
    </x:row>
    <x:row r="22" ht="32" customHeight="1">
      <x:c r="A22" s="2"/>
      <x:c r="B22" s="2"/>
      <x:c r="C22" s="3" t="str">
        <x:v>Bridge principal liquidity facility</x:v>
      </x:c>
      <x:c r="D22" s="77" t="n">
        <x:f>'Assumptions'!$E$143</x:f>
        <x:v>9000000</x:v>
      </x:c>
      <x:c r="E22" s="30"/>
      <x:c r="F22" s="30"/>
      <x:c r="G22" s="30"/>
      <x:c r="H22" s="30"/>
    </x:row>
    <x:row r="23" ht="32" customHeight="1">
      <x:c r="A23" s="2"/>
      <x:c r="B23" s="2"/>
      <x:c r="C23" s="3"/>
      <x:c r="D23" s="30"/>
      <x:c r="E23" s="30"/>
      <x:c r="F23" s="30"/>
      <x:c r="G23" s="30"/>
      <x:c r="H23" s="30"/>
    </x:row>
    <x:row r="24" ht="32" customHeight="1">
      <x:c r="A24" s="2"/>
      <x:c r="B24" s="2"/>
      <x:c r="C24" s="82" t="str">
        <x:v>Scheduled capital and financing total</x:v>
      </x:c>
      <x:c r="D24" s="83" t="n">
        <x:f>SUM(D15:H15)</x:f>
        <x:v>97463026.3661979</x:v>
      </x:c>
      <x:c r="E24" s="84"/>
      <x:c r="F24" s="84"/>
      <x:c r="G24" s="84"/>
      <x:c r="H24" s="84"/>
    </x:row>
    <x:row r="25" ht="32" customHeight="1">
      <x:c r="A25" s="2"/>
      <x:c r="B25" s="2"/>
      <x:c r="C25" s="3" t="str">
        <x:v>Scheduled proposed source allocations</x:v>
      </x:c>
      <x:c r="D25" s="77" t="n">
        <x:f>'Funding'!F18</x:f>
        <x:v>97463026.36619788</x:v>
      </x:c>
      <x:c r="E25" s="30"/>
      <x:c r="F25" s="30"/>
      <x:c r="G25" s="30"/>
      <x:c r="H25" s="30"/>
    </x:row>
    <x:row r="26" ht="32" customHeight="1">
      <x:c r="A26" s="2"/>
      <x:c r="B26" s="2"/>
      <x:c r="C26" s="82" t="str">
        <x:v>Uses less proposed source allocations</x:v>
      </x:c>
      <x:c r="D26" s="83" t="n">
        <x:f>D24-D25</x:f>
        <x:v>1.4901161193847656e-8</x:v>
      </x:c>
      <x:c r="E26" s="84"/>
      <x:c r="F26" s="84"/>
      <x:c r="G26" s="84"/>
      <x:c r="H26" s="84"/>
    </x:row>
    <x:row r="27" ht="32" customHeight="1">
      <x:c r="A27" s="2"/>
      <x:c r="B27" s="2"/>
      <x:c r="C27" s="3"/>
      <x:c r="D27" s="30"/>
      <x:c r="E27" s="30"/>
      <x:c r="F27" s="30"/>
      <x:c r="G27" s="30"/>
      <x:c r="H27" s="30"/>
    </x:row>
    <x:row r="28" ht="32" customHeight="1">
      <x:c r="A28" s="2"/>
      <x:c r="B28" s="2"/>
      <x:c r="C28" s="3" t="str">
        <x:v>Five-year maintenance funding</x:v>
      </x:c>
      <x:c r="D28" s="78" t="n">
        <x:f>SUM(D17:H17)</x:f>
        <x:v>3046282.9850602616</x:v>
      </x:c>
      <x:c r="E28" s="30"/>
      <x:c r="F28" s="30"/>
      <x:c r="G28" s="30"/>
      <x:c r="H28" s="30"/>
    </x:row>
    <x:row r="29" ht="32" customHeight="1">
      <x:c r="A29" s="2"/>
      <x:c r="B29" s="2"/>
      <x:c r="C29" s="82" t="str">
        <x:v>Five-year total cash requirement</x:v>
      </x:c>
      <x:c r="D29" s="83" t="n">
        <x:f>D24+D28</x:f>
        <x:v>100509309.35125816</x:v>
      </x:c>
      <x:c r="E29" s="84"/>
      <x:c r="F29" s="84"/>
      <x:c r="G29" s="84"/>
      <x:c r="H29" s="84"/>
    </x:row>
    <x:row r="30" ht="32" customHeight="1">
      <x:c r="A30" s="2"/>
      <x:c r="B30" s="2"/>
      <x:c r="C30" s="3"/>
      <x:c r="D30" s="30"/>
      <x:c r="E30" s="30"/>
      <x:c r="F30" s="30"/>
      <x:c r="G30" s="30"/>
      <x:c r="H30" s="30"/>
    </x:row>
    <x:row r="31" ht="32" customHeight="1">
      <x:c r="A31" s="2"/>
      <x:c r="B31" s="2"/>
      <x:c r="C31" s="3"/>
      <x:c r="D31" s="30"/>
      <x:c r="E31" s="30"/>
      <x:c r="F31" s="30"/>
      <x:c r="G31" s="30"/>
      <x:c r="H31" s="30"/>
    </x:row>
    <x:row r="32" ht="32" customHeight="1">
      <x:c r="A32" s="2"/>
      <x:c r="B32" s="2"/>
      <x:c r="C32" s="3" t="str">
        <x:v>Network allocation check (difference)</x:v>
      </x:c>
      <x:c r="D32" s="92" t="n">
        <x:f>SUM(D7:H7)-1</x:f>
        <x:v>0</x:v>
      </x:c>
      <x:c r="E32" s="30"/>
      <x:c r="F32" s="30"/>
      <x:c r="G32" s="30"/>
      <x:c r="H32" s="30"/>
    </x:row>
    <x:row r="33" ht="32" customHeight="1">
      <x:c r="A33" s="2"/>
      <x:c r="B33" s="2"/>
      <x:c r="C33" s="3" t="str">
        <x:v>Three-site allocation check (difference)</x:v>
      </x:c>
      <x:c r="D33" s="92" t="n">
        <x:f>SUM(D8:H8)-1</x:f>
        <x:v>0</x:v>
      </x:c>
      <x:c r="E33" s="30"/>
      <x:c r="F33" s="30"/>
      <x:c r="G33" s="30"/>
      <x:c r="H33" s="30"/>
    </x:row>
    <x:row r="34" ht="23" customHeight="1">
      <x:c r="A34" s="2"/>
      <x:c r="B34" s="2"/>
      <x:c r="C34" s="2"/>
      <x:c r="D34" s="6"/>
      <x:c r="E34" s="6"/>
      <x:c r="F34" s="6"/>
      <x:c r="G34" s="6"/>
      <x:c r="H34" s="6"/>
    </x:row>
    <x:row r="35" ht="48" customHeight="1">
      <x:c r="A35" s="2"/>
      <x:c r="B35" s="2"/>
      <x:c r="C35" s="3" t="str">
        <x:v>The $9m revolving bridge is temporary liquidity if federal awards are executed. Interest covers a six-month average reimbursement delay on scheduled federal receipts; a one-time fee applies to the facility limit. Principal is repaid from receipts and never counted as permanent funding.</x:v>
      </x:c>
      <x:c r="D35" s="30"/>
      <x:c r="E35" s="30"/>
      <x:c r="F35" s="30"/>
      <x:c r="G35" s="30"/>
      <x:c r="H35" s="30"/>
    </x:row>
    <x:row r="36" ht="48" customHeight="1">
      <x:c r="A36" s="2"/>
      <x:c r="B36" s="2"/>
      <x:c r="C36" s="3" t="str">
        <x:v>Schedule inputs: 2027 design / early works; 2028–2029 core routes and site openings; 2030–2031 outer connections and crossings, subject to feasibility. Site finance/carry is already in property budgets; no second property carry allowance is added.</x:v>
      </x:c>
      <x:c r="D36" s="30"/>
      <x:c r="E36" s="30"/>
      <x:c r="F36" s="30"/>
      <x:c r="G36" s="30"/>
      <x:c r="H36" s="30"/>
    </x:row>
    <x:row r="37" ht="38" customHeight="1">
      <x:c r="A37" s="2"/>
      <x:c r="B37" s="2"/>
      <x:c r="C37" s="3" t="str">
        <x:v>Source: September 2026 planning schedule. Blue year / allocation inputs are editable. Network and three-site capital shares must each total 100%. Maintenance is outside the capital total.</x:v>
      </x:c>
      <x:c r="D37" s="30"/>
      <x:c r="E37" s="30"/>
      <x:c r="F37" s="30"/>
      <x:c r="G37" s="30"/>
      <x:c r="H37" s="30"/>
    </x:row>
    <x:row r="38" ht="23" customHeight="1">
      <x:c r="A38" s="2"/>
      <x:c r="B38" s="2"/>
      <x:c r="C38" s="2"/>
      <x:c r="D38" s="6"/>
      <x:c r="E38" s="6"/>
      <x:c r="F38" s="6"/>
      <x:c r="G38" s="6"/>
      <x:c r="H38" s="6"/>
    </x:row>
    <x:row r="39" ht="23" customHeight="1">
      <x:c r="A39" s="2"/>
      <x:c r="B39" s="2"/>
      <x:c r="C39" s="2"/>
      <x:c r="D39" s="6"/>
      <x:c r="E39" s="6"/>
      <x:c r="F39" s="6"/>
      <x:c r="G39" s="6"/>
      <x:c r="H39" s="6"/>
    </x:row>
    <x:row r="40" ht="23" customHeight="1">
      <x:c r="A40" s="2"/>
      <x:c r="B40" s="2"/>
      <x:c r="C40" s="2"/>
      <x:c r="D40" s="6"/>
      <x:c r="E40" s="6"/>
      <x:c r="F40" s="6"/>
      <x:c r="G40" s="6"/>
      <x:c r="H40" s="6"/>
    </x:row>
  </x:sheetData>
  <x:mergeCells>
    <x:mergeCell ref="C2:H2"/>
    <x:mergeCell ref="C3:H3"/>
    <x:mergeCell ref="C35:H35"/>
    <x:mergeCell ref="C36:H36"/>
    <x:mergeCell ref="C37:H37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Pr>
    <x:tabColor rgb="FF173F34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22" hidden="0" customWidth="1"/>
    <x:col min="5" max="5" width="24" hidden="0" customWidth="1"/>
    <x:col min="6" max="6" width="24" hidden="0" customWidth="1"/>
    <x:col min="7" max="7" width="2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</x:row>
    <x:row r="2" ht="32" customHeight="1">
      <x:c r="A2" s="2"/>
      <x:c r="B2" s="2"/>
      <x:c r="C2" s="4" t="str">
        <x:v>Maintenance | recurring funding</x:v>
      </x:c>
      <x:c r="D2" s="4"/>
      <x:c r="E2" s="4"/>
      <x:c r="F2" s="4"/>
      <x:c r="G2" s="4"/>
    </x:row>
    <x:row r="3" ht="35" customHeight="1">
      <x:c r="A3" s="2"/>
      <x:c r="B3" s="2"/>
      <x:c r="C3" s="5" t="str">
        <x:v>Full-network annual costs in 2026 dollars. Reserves are annual cash funding requirements, separate from routine expense and from capital construction.</x:v>
      </x:c>
      <x:c r="D3" s="5"/>
      <x:c r="E3" s="5"/>
      <x:c r="F3" s="5"/>
      <x:c r="G3" s="5"/>
    </x:row>
    <x:row r="4" ht="23" customHeight="1">
      <x:c r="A4" s="2"/>
      <x:c r="B4" s="2"/>
      <x:c r="C4" s="2"/>
      <x:c r="D4" s="2"/>
      <x:c r="E4" s="2"/>
      <x:c r="F4" s="2"/>
      <x:c r="G4" s="10" t="str">
        <x:f>'Assumptions'!F5</x:f>
        <x:v>Base</x:v>
      </x:c>
    </x:row>
    <x:row r="5" ht="25" customHeight="1">
      <x:c r="A5" s="2"/>
      <x:c r="B5" s="2"/>
      <x:c r="C5" s="33" t="str">
        <x:v>Routine annual operations</x:v>
      </x:c>
      <x:c r="D5" s="33"/>
      <x:c r="E5" s="33"/>
      <x:c r="F5" s="33"/>
      <x:c r="G5" s="33"/>
    </x:row>
    <x:row r="6" ht="28" customHeight="1">
      <x:c r="A6" s="2"/>
      <x:c r="B6" s="2"/>
      <x:c r="C6" s="2" t="str">
        <x:v>Shared paths, including winter service</x:v>
      </x:c>
      <x:c r="D6" s="42" t="n">
        <x:f>'Corridors'!I20/5280*'Assumptions'!$E$75</x:f>
        <x:v>237123.87484268437</x:v>
      </x:c>
      <x:c r="E6" s="6"/>
      <x:c r="F6" s="6"/>
      <x:c r="G6" s="6"/>
    </x:row>
    <x:row r="7" ht="28" customHeight="1">
      <x:c r="A7" s="2"/>
      <x:c r="B7" s="2"/>
      <x:c r="C7" s="2" t="str">
        <x:v>Sidewalks, including winter service</x:v>
      </x:c>
      <x:c r="D7" s="42" t="n">
        <x:f>'Corridors'!J20/5280*'Assumptions'!$E$79</x:f>
        <x:v>77265.72759295578</x:v>
      </x:c>
      <x:c r="E7" s="6"/>
      <x:c r="F7" s="6"/>
      <x:c r="G7" s="6"/>
    </x:row>
    <x:row r="8" ht="28" customHeight="1">
      <x:c r="A8" s="2"/>
      <x:c r="B8" s="2"/>
      <x:c r="C8" s="2" t="str">
        <x:v>Vegetation and minor drainage</x:v>
      </x:c>
      <x:c r="D8" s="42" t="n">
        <x:f>'Corridors'!F20*'Assumptions'!$E$83</x:f>
        <x:v>43437.935711220496</x:v>
      </x:c>
      <x:c r="E8" s="6"/>
      <x:c r="F8" s="6"/>
      <x:c r="G8" s="6"/>
    </x:row>
    <x:row r="9" ht="28" customHeight="1">
      <x:c r="A9" s="2"/>
      <x:c r="B9" s="2"/>
      <x:c r="C9" s="2" t="str">
        <x:v>Division roadway routine care</x:v>
      </x:c>
      <x:c r="D9" s="42" t="n">
        <x:f>'Corridors'!K20/5280*'Assumptions'!$E$87</x:f>
        <x:v>6868.621051074327</x:v>
      </x:c>
      <x:c r="E9" s="6"/>
      <x:c r="F9" s="6"/>
      <x:c r="G9" s="6"/>
    </x:row>
    <x:row r="10" ht="28" customHeight="1">
      <x:c r="A10" s="2"/>
      <x:c r="B10" s="2"/>
      <x:c r="C10" s="2" t="str">
        <x:v>Lighting energy and maintenance</x:v>
      </x:c>
      <x:c r="D10" s="42" t="n">
        <x:f>'Assumptions'!$E$132*'Assumptions'!$E$91</x:f>
        <x:v>42000</x:v>
      </x:c>
      <x:c r="E10" s="6"/>
      <x:c r="F10" s="6"/>
      <x:c r="G10" s="6"/>
    </x:row>
    <x:row r="11" ht="28" customHeight="1">
      <x:c r="A11" s="2"/>
      <x:c r="B11" s="2"/>
      <x:c r="C11" s="2" t="str">
        <x:v>Junction equipment maintenance</x:v>
      </x:c>
      <x:c r="D11" s="42" t="n">
        <x:f>'Assumptions'!$E$128*'Assumptions'!$E$95</x:f>
        <x:v>40000</x:v>
      </x:c>
      <x:c r="E11" s="6"/>
      <x:c r="F11" s="6"/>
      <x:c r="G11" s="6"/>
    </x:row>
    <x:row r="12" ht="28" customHeight="1">
      <x:c r="A12" s="2"/>
      <x:c r="B12" s="2"/>
      <x:c r="C12" s="2" t="str">
        <x:v>Inspection and coordination</x:v>
      </x:c>
      <x:c r="D12" s="42" t="n">
        <x:f>'Assumptions'!$E$99</x:f>
        <x:v>25000</x:v>
      </x:c>
      <x:c r="E12" s="6"/>
      <x:c r="F12" s="6"/>
      <x:c r="G12" s="6"/>
    </x:row>
    <x:row r="13" ht="28" customHeight="1">
      <x:c r="A13" s="2"/>
      <x:c r="B13" s="2"/>
      <x:c r="C13" s="63" t="str">
        <x:v>Routine operations total</x:v>
      </x:c>
      <x:c r="D13" s="65" t="n">
        <x:f>SUM(D6:D12)</x:f>
        <x:v>471696.159197935</x:v>
      </x:c>
      <x:c r="E13" s="64"/>
      <x:c r="F13" s="64"/>
      <x:c r="G13" s="64"/>
    </x:row>
    <x:row r="14" ht="23" customHeight="1">
      <x:c r="A14" s="2"/>
      <x:c r="B14" s="2"/>
      <x:c r="C14" s="2"/>
      <x:c r="D14" s="6"/>
      <x:c r="E14" s="6"/>
      <x:c r="F14" s="6"/>
      <x:c r="G14" s="6"/>
    </x:row>
    <x:row r="15" ht="25" customHeight="1">
      <x:c r="A15" s="2"/>
      <x:c r="B15" s="2"/>
      <x:c r="C15" s="33" t="str">
        <x:v>Annual renewal reserves</x:v>
      </x:c>
      <x:c r="D15" s="34"/>
      <x:c r="E15" s="34"/>
      <x:c r="F15" s="34"/>
      <x:c r="G15" s="34"/>
    </x:row>
    <x:row r="16" ht="28" customHeight="1">
      <x:c r="A16" s="2"/>
      <x:c r="B16" s="2"/>
      <x:c r="C16" s="2" t="str">
        <x:v>Shared-path resurfacing reserve</x:v>
      </x:c>
      <x:c r="D16" s="42" t="n">
        <x:f>'Corridors'!I20*'Assumptions'!$E$103/'Assumptions'!$E$145</x:f>
        <x:v>219102.46035464032</x:v>
      </x:c>
      <x:c r="E16" s="6"/>
      <x:c r="F16" s="6"/>
      <x:c r="G16" s="6"/>
    </x:row>
    <x:row r="17" ht="28" customHeight="1">
      <x:c r="A17" s="2"/>
      <x:c r="B17" s="2"/>
      <x:c r="C17" s="2" t="str">
        <x:v>Sidewalk renewal reserve</x:v>
      </x:c>
      <x:c r="D17" s="42" t="n">
        <x:f>'Corridors'!J20*'Assumptions'!$E$107/'Assumptions'!$E$146</x:f>
        <x:v>116560.86905451612</x:v>
      </x:c>
      <x:c r="E17" s="6"/>
      <x:c r="F17" s="6"/>
      <x:c r="G17" s="6"/>
    </x:row>
    <x:row r="18" ht="28" customHeight="1">
      <x:c r="A18" s="2"/>
      <x:c r="B18" s="2"/>
      <x:c r="C18" s="2" t="str">
        <x:v>Division roadway resurfacing reserve</x:v>
      </x:c>
      <x:c r="D18" s="42" t="n">
        <x:f>'Corridors'!K20*'Assumptions'!$E$111/'Assumptions'!$E$147</x:f>
        <x:v>45332.898937090555</x:v>
      </x:c>
      <x:c r="E18" s="6"/>
      <x:c r="F18" s="6"/>
      <x:c r="G18" s="6"/>
    </x:row>
    <x:row r="19" ht="28" customHeight="1">
      <x:c r="A19" s="2"/>
      <x:c r="B19" s="2"/>
      <x:c r="C19" s="2" t="str">
        <x:v>Junction renewal reserve</x:v>
      </x:c>
      <x:c r="D19" s="42" t="n">
        <x:f>'Capital'!D8/'Assumptions'!$E$148</x:f>
        <x:v>175000</x:v>
      </x:c>
      <x:c r="E19" s="6"/>
      <x:c r="F19" s="6"/>
      <x:c r="G19" s="6"/>
    </x:row>
    <x:row r="20" ht="28" customHeight="1">
      <x:c r="A20" s="2"/>
      <x:c r="B20" s="2"/>
      <x:c r="C20" s="2" t="str">
        <x:v>Toll crossing renewal reserve</x:v>
      </x:c>
      <x:c r="D20" s="42" t="n">
        <x:f>'Capital'!D14/'Assumptions'!$E$149</x:f>
        <x:v>120000</x:v>
      </x:c>
      <x:c r="E20" s="6"/>
      <x:c r="F20" s="6"/>
      <x:c r="G20" s="6"/>
    </x:row>
    <x:row r="21" ht="28" customHeight="1">
      <x:c r="A21" s="2"/>
      <x:c r="B21" s="2"/>
      <x:c r="C21" s="63" t="str">
        <x:v>Renewal reserve total</x:v>
      </x:c>
      <x:c r="D21" s="65" t="n">
        <x:f>SUM(D16:D20)</x:f>
        <x:v>675996.228346247</x:v>
      </x:c>
      <x:c r="E21" s="64"/>
      <x:c r="F21" s="64"/>
      <x:c r="G21" s="64"/>
    </x:row>
    <x:row r="22" ht="23" customHeight="1">
      <x:c r="A22" s="2"/>
      <x:c r="B22" s="2"/>
      <x:c r="C22" s="2"/>
      <x:c r="D22" s="6"/>
      <x:c r="E22" s="6"/>
      <x:c r="F22" s="6"/>
      <x:c r="G22" s="6"/>
    </x:row>
    <x:row r="23" ht="28" customHeight="1">
      <x:c r="A23" s="2"/>
      <x:c r="B23" s="2"/>
      <x:c r="C23" s="63" t="str">
        <x:v>Annual operations plus reserve</x:v>
      </x:c>
      <x:c r="D23" s="65" t="n">
        <x:f>SUM(D13,D21)</x:f>
        <x:v>1147692.3875441821</x:v>
      </x:c>
      <x:c r="E23" s="64"/>
      <x:c r="F23" s="64"/>
      <x:c r="G23" s="64"/>
    </x:row>
    <x:row r="24" ht="23" customHeight="1">
      <x:c r="A24" s="2"/>
      <x:c r="B24" s="2"/>
      <x:c r="C24" s="2"/>
      <x:c r="D24" s="6"/>
      <x:c r="E24" s="6"/>
      <x:c r="F24" s="6"/>
      <x:c r="G24" s="6"/>
    </x:row>
    <x:row r="25" ht="28" customHeight="1">
      <x:c r="A25" s="2"/>
      <x:c r="B25" s="2"/>
      <x:c r="C25" s="63" t="str">
        <x:v>30-year real funding requirement</x:v>
      </x:c>
      <x:c r="D25" s="95" t="n">
        <x:f>D23*'Assumptions'!$E$151</x:f>
        <x:v>34430771.626325466</x:v>
      </x:c>
      <x:c r="E25" s="64"/>
      <x:c r="F25" s="64"/>
      <x:c r="G25" s="64"/>
    </x:row>
    <x:row r="26" ht="28" customHeight="1">
      <x:c r="A26" s="2"/>
      <x:c r="B26" s="2"/>
      <x:c r="C26" s="63" t="str">
        <x:v>Present value at real discount rate</x:v>
      </x:c>
      <x:c r="D26" s="95" t="n">
        <x:f>D23*(1-(1+'Assumptions'!$E$150)^(-'Assumptions'!$E$151))/'Assumptions'!$E$150</x:f>
        <x:v>19845934.98433313</x:v>
      </x:c>
      <x:c r="E26" s="64"/>
      <x:c r="F26" s="64"/>
      <x:c r="G26" s="64"/>
    </x:row>
    <x:row r="27" ht="23" customHeight="1">
      <x:c r="A27" s="2"/>
      <x:c r="B27" s="2"/>
      <x:c r="C27" s="2"/>
      <x:c r="D27" s="6"/>
      <x:c r="E27" s="6"/>
      <x:c r="F27" s="6"/>
      <x:c r="G27" s="6"/>
    </x:row>
    <x:row r="28" ht="23" customHeight="1">
      <x:c r="A28" s="2"/>
      <x:c r="B28" s="2"/>
      <x:c r="C28" s="2"/>
      <x:c r="D28" s="6"/>
      <x:c r="E28" s="6"/>
      <x:c r="F28" s="6"/>
      <x:c r="G28" s="6"/>
    </x:row>
    <x:row r="29" ht="28" customHeight="1">
      <x:c r="A29" s="2"/>
      <x:c r="B29" s="2"/>
      <x:c r="C29" s="27" t="str">
        <x:v>Share allocated to the three sites</x:v>
      </x:c>
      <x:c r="D29" s="97" t="n">
        <x:f>'Assumptions'!$E$169</x:f>
        <x:v>0</x:v>
      </x:c>
      <x:c r="E29" s="6"/>
      <x:c r="F29" s="6"/>
      <x:c r="G29" s="6"/>
    </x:row>
    <x:row r="30" ht="28" customHeight="1">
      <x:c r="A30" s="2"/>
      <x:c r="B30" s="2"/>
      <x:c r="C30" s="63" t="str">
        <x:v>Annual obligation outside three property companies</x:v>
      </x:c>
      <x:c r="D30" s="65" t="n">
        <x:f>D23*(1-D29)</x:f>
        <x:v>1147692.3875441821</x:v>
      </x:c>
      <x:c r="E30" s="64"/>
      <x:c r="F30" s="64"/>
      <x:c r="G30" s="64"/>
    </x:row>
    <x:row r="31" ht="23" customHeight="1">
      <x:c r="A31" s="2"/>
      <x:c r="B31" s="2"/>
      <x:c r="C31" s="2"/>
      <x:c r="D31" s="6"/>
      <x:c r="E31" s="6"/>
      <x:c r="F31" s="6"/>
      <x:c r="G31" s="6"/>
    </x:row>
    <x:row r="32" ht="35" customHeight="1">
      <x:c r="A32" s="2"/>
      <x:c r="B32" s="2"/>
      <x:c r="C32" s="2"/>
      <x:c r="D32" s="6"/>
      <x:c r="E32" s="34" t="str">
        <x:v>Milieu Works</x:v>
      </x:c>
      <x:c r="F32" s="34" t="str">
        <x:v>Exchange Milieu</x:v>
      </x:c>
      <x:c r="G32" s="34" t="str">
        <x:v>Health Milieu</x:v>
      </x:c>
    </x:row>
    <x:row r="33" ht="23" customHeight="1">
      <x:c r="A33" s="2"/>
      <x:c r="B33" s="2"/>
      <x:c r="C33" s="27" t="str">
        <x:v>Allocation weight by rentable area</x:v>
      </x:c>
      <x:c r="D33" s="28"/>
      <x:c r="E33" s="29" t="n">
        <x:v>0.4</x:v>
      </x:c>
      <x:c r="F33" s="29" t="n">
        <x:v>0.28</x:v>
      </x:c>
      <x:c r="G33" s="29" t="n">
        <x:v>0.32</x:v>
      </x:c>
    </x:row>
    <x:row r="34" ht="23" customHeight="1">
      <x:c r="A34" s="2"/>
      <x:c r="B34" s="2"/>
      <x:c r="C34" s="2" t="str">
        <x:v>Year 3 property cash before debt</x:v>
      </x:c>
      <x:c r="D34" s="6"/>
      <x:c r="E34" s="21" t="n">
        <x:v>229200</x:v>
      </x:c>
      <x:c r="F34" s="21" t="n">
        <x:v>239600</x:v>
      </x:c>
      <x:c r="G34" s="21" t="n">
        <x:v>376000</x:v>
      </x:c>
    </x:row>
    <x:row r="35" ht="23" customHeight="1">
      <x:c r="A35" s="2"/>
      <x:c r="B35" s="2"/>
      <x:c r="C35" s="2" t="str">
        <x:v>Property permanent debt</x:v>
      </x:c>
      <x:c r="D35" s="6"/>
      <x:c r="E35" s="21" t="n">
        <x:v>1700000</x:v>
      </x:c>
      <x:c r="F35" s="21" t="n">
        <x:v>2000000</x:v>
      </x:c>
      <x:c r="G35" s="21" t="n">
        <x:v>2800000</x:v>
      </x:c>
    </x:row>
    <x:row r="36" ht="23" customHeight="1">
      <x:c r="A36" s="2"/>
      <x:c r="B36" s="2"/>
      <x:c r="C36" s="2" t="str">
        <x:v>Annual property debt service</x:v>
      </x:c>
      <x:c r="D36" s="6"/>
      <x:c r="E36" s="42" t="n">
        <x:f>-PMT('Assumptions'!$E$170/12,'Assumptions'!$E$171*12,E35)*12</x:f>
        <x:v>144182.95624411874</x:v>
      </x:c>
      <x:c r="F36" s="42" t="n">
        <x:f>-PMT('Assumptions'!$E$170/12,'Assumptions'!$E$171*12,F35)*12</x:f>
        <x:v>169627.00734602203</x:v>
      </x:c>
      <x:c r="G36" s="42" t="n">
        <x:f>-PMT('Assumptions'!$E$170/12,'Assumptions'!$E$171*12,G35)*12</x:f>
        <x:v>237477.81028443086</x:v>
      </x:c>
    </x:row>
    <x:row r="37" ht="23" customHeight="1">
      <x:c r="A37" s="2"/>
      <x:c r="B37" s="2"/>
      <x:c r="C37" s="2" t="str">
        <x:v>Allocated network maintenance / reserve</x:v>
      </x:c>
      <x:c r="D37" s="6"/>
      <x:c r="E37" s="11" t="n">
        <x:f>$D$23*$D$29*E33</x:f>
        <x:v>0</x:v>
      </x:c>
      <x:c r="F37" s="11" t="n">
        <x:f>$D$23*$D$29*F33</x:f>
        <x:v>0</x:v>
      </x:c>
      <x:c r="G37" s="11" t="n">
        <x:f>$D$23*$D$29*G33</x:f>
        <x:v>0</x:v>
      </x:c>
    </x:row>
    <x:row r="38" ht="23" customHeight="1">
      <x:c r="A38" s="2"/>
      <x:c r="B38" s="2"/>
      <x:c r="C38" s="63" t="str">
        <x:v>Cash after debt and network obligation</x:v>
      </x:c>
      <x:c r="D38" s="64"/>
      <x:c r="E38" s="65" t="n">
        <x:f>E34-E36-E37</x:f>
        <x:v>85017.04375588126</x:v>
      </x:c>
      <x:c r="F38" s="65" t="n">
        <x:f>F34-F36-F37</x:f>
        <x:v>69972.99265397797</x:v>
      </x:c>
      <x:c r="G38" s="65" t="n">
        <x:f>G34-G36-G37</x:f>
        <x:v>138522.18971556914</x:v>
      </x:c>
    </x:row>
    <x:row r="39" ht="23" customHeight="1">
      <x:c r="A39" s="2"/>
      <x:c r="B39" s="2"/>
      <x:c r="C39" s="110" t="str">
        <x:v>Coverage after allocated network obligation</x:v>
      </x:c>
      <x:c r="D39" s="111"/>
      <x:c r="E39" s="112" t="n">
        <x:f>(E34-E37)/E36</x:f>
        <x:v>1.5896469733353045</x:v>
      </x:c>
      <x:c r="F39" s="112" t="n">
        <x:f>(F34-F37)/F36</x:f>
        <x:v>1.4125109188022171</x:v>
      </x:c>
      <x:c r="G39" s="112" t="n">
        <x:f>(G34-G37)/G36</x:f>
        <x:v>1.5833058236037252</x:v>
      </x:c>
    </x:row>
    <x:row r="40" ht="23" customHeight="1">
      <x:c r="A40" s="2"/>
      <x:c r="B40" s="2"/>
      <x:c r="C40" s="2" t="str">
        <x:v>Property equity</x:v>
      </x:c>
      <x:c r="D40" s="6"/>
      <x:c r="E40" s="42" t="n">
        <x:f>E47+('Assumptions'!$E$167-'Funding'!D10)*E48/'Assumptions'!$E$167</x:f>
        <x:v>2306440.9642440667</x:v>
      </x:c>
      <x:c r="F40" s="42" t="n">
        <x:f>F47+('Assumptions'!$E$167-'Funding'!D10)*F48/'Assumptions'!$E$167</x:f>
        <x:v>3403585.727973923</x:v>
      </x:c>
      <x:c r="G40" s="42" t="n">
        <x:f>G47+('Assumptions'!$E$167-'Funding'!D10)*G48/'Assumptions'!$E$167</x:f>
        <x:v>3577158.1098388513</x:v>
      </x:c>
    </x:row>
    <x:row r="41" ht="23" customHeight="1">
      <x:c r="A41" s="2"/>
      <x:c r="B41" s="2"/>
      <x:c r="C41" s="110" t="str">
        <x:v>Cash yield after allocated obligation</x:v>
      </x:c>
      <x:c r="D41" s="111"/>
      <x:c r="E41" s="115" t="n">
        <x:f>E38/E40</x:f>
        <x:v>0.036860706635838604</x:v>
      </x:c>
      <x:c r="F41" s="115" t="n">
        <x:f>F38/F40</x:f>
        <x:v>0.020558610314666968</x:v>
      </x:c>
      <x:c r="G41" s="115" t="n">
        <x:f>G38/G40</x:f>
        <x:v>0.03872408919655203</x:v>
      </x:c>
    </x:row>
    <x:row r="42" ht="23" customHeight="1">
      <x:c r="A42" s="2"/>
      <x:c r="B42" s="2"/>
      <x:c r="C42" s="2"/>
      <x:c r="D42" s="6"/>
      <x:c r="E42" s="6"/>
      <x:c r="F42" s="6"/>
      <x:c r="G42" s="6"/>
    </x:row>
    <x:row r="43" ht="48" customHeight="1">
      <x:c r="A43" s="2"/>
      <x:c r="B43" s="2"/>
      <x:c r="C43" s="3" t="str">
        <x:v>Change the three-site share on Assumptions to test an owner contribution. The financing plan allocates network upkeep 85% to public road-owner budgets and 15% to beneficiary / institutional agreements. Any charge to these three companies must be credited against that 15%, not added twice.</x:v>
      </x:c>
      <x:c r="D43" s="30"/>
      <x:c r="E43" s="30"/>
      <x:c r="F43" s="30"/>
      <x:c r="G43" s="30"/>
    </x:row>
    <x:row r="44" ht="48" customHeight="1">
      <x:c r="A44" s="2"/>
      <x:c r="B44" s="2"/>
      <x:c r="C44" s="3" t="str">
        <x:v>Routine and reserve amounts are not automatically TIF-eligible. The 30-year funding view counts annual reserve contributions, not the same replacements again. It excludes original construction and financing; no noncash depreciation is added.</x:v>
      </x:c>
      <x:c r="D44" s="30"/>
      <x:c r="E44" s="30"/>
      <x:c r="F44" s="30"/>
      <x:c r="G44" s="30"/>
    </x:row>
    <x:row r="45" ht="48" customHeight="1">
      <x:c r="A45" s="2"/>
      <x:c r="B45" s="2"/>
      <x:c r="C45" s="3" t="str">
        <x:v>Original Year 3 property cash and debt remain unchanged. Equity increases to replace unsupported site TIF, allocated by original site TIF requests. Maintenance weights use 20,000 / 14,000 / 16,000 rentable square feet. No new rent premiums or tax increment are assumed.</x:v>
      </x:c>
      <x:c r="D45" s="30"/>
      <x:c r="E45" s="30"/>
      <x:c r="F45" s="30"/>
      <x:c r="G45" s="30"/>
    </x:row>
    <x:row r="46" ht="23" customHeight="1">
      <x:c r="A46" s="2"/>
      <x:c r="B46" s="2"/>
      <x:c r="C46" s="2"/>
      <x:c r="D46" s="6"/>
      <x:c r="E46" s="6"/>
      <x:c r="F46" s="6"/>
      <x:c r="G46" s="6"/>
    </x:row>
    <x:row r="47" ht="23" customHeight="1">
      <x:c r="A47" s="2"/>
      <x:c r="B47" s="2"/>
      <x:c r="C47" s="2" t="str">
        <x:v>Original property equity</x:v>
      </x:c>
      <x:c r="D47" s="6"/>
      <x:c r="E47" s="21" t="n">
        <x:v>2000000</x:v>
      </x:c>
      <x:c r="F47" s="21" t="n">
        <x:v>3050000</x:v>
      </x:c>
      <x:c r="G47" s="21" t="n">
        <x:v>3200000</x:v>
      </x:c>
    </x:row>
    <x:row r="48" ht="23" customHeight="1">
      <x:c r="A48" s="2"/>
      <x:c r="B48" s="2"/>
      <x:c r="C48" s="2" t="str">
        <x:v>Original property TIF request</x:v>
      </x:c>
      <x:c r="D48" s="6"/>
      <x:c r="E48" s="21" t="n">
        <x:v>650000</x:v>
      </x:c>
      <x:c r="F48" s="21" t="n">
        <x:v>750000</x:v>
      </x:c>
      <x:c r="G48" s="21" t="n">
        <x:v>800000</x:v>
      </x:c>
    </x:row>
    <x:row r="49" ht="23" customHeight="1">
      <x:c r="A49" s="2"/>
      <x:c r="B49" s="2"/>
      <x:c r="C49" s="2"/>
      <x:c r="D49" s="6"/>
      <x:c r="E49" s="6"/>
      <x:c r="F49" s="6"/>
      <x:c r="G49" s="6"/>
    </x:row>
    <x:row r="50" ht="23" customHeight="1">
      <x:c r="A50" s="2"/>
      <x:c r="B50" s="2"/>
      <x:c r="C50" s="2"/>
      <x:c r="D50" s="6"/>
      <x:c r="E50" s="6"/>
      <x:c r="F50" s="6"/>
      <x:c r="G50" s="6"/>
    </x:row>
    <x:row r="51" ht="23" customHeight="1">
      <x:c r="A51" s="2"/>
      <x:c r="B51" s="2"/>
      <x:c r="C51" s="2"/>
      <x:c r="D51" s="6"/>
      <x:c r="E51" s="6"/>
      <x:c r="F51" s="6"/>
      <x:c r="G51" s="6"/>
    </x:row>
    <x:row r="52" ht="23" customHeight="1">
      <x:c r="A52" s="2"/>
      <x:c r="B52" s="2"/>
      <x:c r="C52" s="2"/>
      <x:c r="D52" s="6"/>
      <x:c r="E52" s="6"/>
      <x:c r="F52" s="6"/>
      <x:c r="G52" s="6"/>
    </x:row>
    <x:row r="53" ht="23" customHeight="1">
      <x:c r="A53" s="2"/>
      <x:c r="B53" s="2"/>
      <x:c r="C53" s="2"/>
      <x:c r="D53" s="6"/>
      <x:c r="E53" s="6"/>
      <x:c r="F53" s="6"/>
      <x:c r="G53" s="6"/>
    </x:row>
  </x:sheetData>
  <x:mergeCells>
    <x:mergeCell ref="C2:G2"/>
    <x:mergeCell ref="C3:G3"/>
    <x:mergeCell ref="C5:G5"/>
    <x:mergeCell ref="C15:G15"/>
    <x:mergeCell ref="C43:G43"/>
    <x:mergeCell ref="C44:G44"/>
    <x:mergeCell ref="C45:G45"/>
  </x:mergeCells>
  <x:pageMargins left="0.7" right="0.7" top="0.75" bottom="0.75" header="0.3" footer="0.3"/>
</x:worksheet>
</file>